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Updated\"/>
    </mc:Choice>
  </mc:AlternateContent>
  <xr:revisionPtr revIDLastSave="0" documentId="8_{7DA33476-E910-4B4A-B1F7-8C4DB4C53EE9}" xr6:coauthVersionLast="47" xr6:coauthVersionMax="47" xr10:uidLastSave="{00000000-0000-0000-0000-000000000000}"/>
  <bookViews>
    <workbookView xWindow="30885" yWindow="420" windowWidth="21600" windowHeight="11325" tabRatio="283" xr2:uid="{00000000-000D-0000-FFFF-FFFF00000000}"/>
  </bookViews>
  <sheets>
    <sheet name="MVNQW06" sheetId="1" r:id="rId1"/>
    <sheet name="Data" sheetId="3" state="hidden" r:id="rId2"/>
    <sheet name="Lookup" sheetId="2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Data!$A$1:$P$2</definedName>
    <definedName name="GROUP_SYMBOL">Lookup!$J$2:$J$15</definedName>
    <definedName name="INFO_DATA">Data!$A$7:$AT$8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MVNQW06!$A$1:$J$37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Data!$A$3:$A$4</definedName>
    <definedName name="SPEC_DATA">Data!$A$5:$A$6</definedName>
    <definedName name="SPECIFIC_GRAVITY_METHOD">Lookup!$E$2:$E$3</definedName>
    <definedName name="TEST_DATA">Data!$A$9:$J$19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3" l="1"/>
  <c r="AR8" i="3"/>
  <c r="AP8" i="3"/>
  <c r="AO8" i="3"/>
  <c r="AN8" i="3"/>
  <c r="AM8" i="3"/>
  <c r="AL8" i="3"/>
  <c r="AK8" i="3"/>
  <c r="AJ8" i="3"/>
  <c r="AI8" i="3"/>
  <c r="AH8" i="3"/>
  <c r="AG8" i="3"/>
  <c r="AF8" i="3"/>
  <c r="AT8" i="3"/>
  <c r="AS8" i="3"/>
  <c r="AE8" i="3"/>
  <c r="AD8" i="3"/>
  <c r="AC8" i="3"/>
  <c r="AB8" i="3"/>
  <c r="AA8" i="3"/>
  <c r="Z8" i="3"/>
  <c r="Y8" i="3"/>
  <c r="X8" i="3"/>
  <c r="U8" i="3"/>
  <c r="V8" i="3"/>
  <c r="W8" i="3"/>
  <c r="T8" i="3"/>
  <c r="S8" i="3"/>
  <c r="R8" i="3"/>
  <c r="Q8" i="3"/>
  <c r="P8" i="3"/>
  <c r="O8" i="3"/>
  <c r="N8" i="3"/>
  <c r="M8" i="3"/>
  <c r="L8" i="3"/>
  <c r="K8" i="3"/>
  <c r="I8" i="3"/>
  <c r="J8" i="3"/>
  <c r="H8" i="3"/>
  <c r="G8" i="3"/>
  <c r="F8" i="3"/>
  <c r="B8" i="3"/>
  <c r="N2" i="3"/>
  <c r="M2" i="3"/>
  <c r="K2" i="3"/>
  <c r="I2" i="3"/>
  <c r="G2" i="3"/>
  <c r="D2" i="3"/>
  <c r="J11" i="3"/>
  <c r="J12" i="3"/>
  <c r="J13" i="3"/>
  <c r="J14" i="3"/>
  <c r="J15" i="3"/>
  <c r="J16" i="3"/>
  <c r="J17" i="3"/>
  <c r="J18" i="3"/>
  <c r="J19" i="3"/>
  <c r="J10" i="3"/>
  <c r="C20" i="1"/>
  <c r="O2" i="3"/>
  <c r="E11" i="3"/>
  <c r="E12" i="3"/>
  <c r="E13" i="3"/>
  <c r="E14" i="3"/>
  <c r="E15" i="3"/>
  <c r="E16" i="3"/>
  <c r="E17" i="3"/>
  <c r="E18" i="3"/>
  <c r="E19" i="3"/>
  <c r="E10" i="3"/>
  <c r="J2" i="3"/>
  <c r="H2" i="3"/>
  <c r="F2" i="3"/>
  <c r="E2" i="3"/>
  <c r="I11" i="3"/>
  <c r="I12" i="3"/>
  <c r="I13" i="3"/>
  <c r="I14" i="3"/>
  <c r="I15" i="3"/>
  <c r="I16" i="3"/>
  <c r="I17" i="3"/>
  <c r="I18" i="3"/>
  <c r="I19" i="3"/>
  <c r="I10" i="3"/>
  <c r="G11" i="3"/>
  <c r="G12" i="3"/>
  <c r="G13" i="3"/>
  <c r="G14" i="3"/>
  <c r="G15" i="3"/>
  <c r="G16" i="3"/>
  <c r="G17" i="3"/>
  <c r="G18" i="3"/>
  <c r="G19" i="3"/>
  <c r="G10" i="3"/>
  <c r="B11" i="3"/>
  <c r="F11" i="3" s="1"/>
  <c r="B12" i="3"/>
  <c r="F12" i="3" s="1"/>
  <c r="B13" i="3"/>
  <c r="F13" i="3" s="1"/>
  <c r="B14" i="3"/>
  <c r="F14" i="3" s="1"/>
  <c r="B15" i="3"/>
  <c r="F15" i="3" s="1"/>
  <c r="B16" i="3"/>
  <c r="F16" i="3" s="1"/>
  <c r="B17" i="3"/>
  <c r="F17" i="3" s="1"/>
  <c r="B18" i="3"/>
  <c r="F18" i="3" s="1"/>
  <c r="B19" i="3"/>
  <c r="F19" i="3" s="1"/>
  <c r="B10" i="3"/>
  <c r="F10" i="3" s="1"/>
  <c r="D11" i="3"/>
  <c r="D12" i="3"/>
  <c r="D13" i="3"/>
  <c r="D14" i="3"/>
  <c r="D15" i="3"/>
  <c r="D16" i="3"/>
  <c r="D17" i="3"/>
  <c r="D18" i="3"/>
  <c r="D19" i="3"/>
  <c r="D10" i="3"/>
  <c r="C11" i="3"/>
  <c r="C12" i="3"/>
  <c r="C13" i="3"/>
  <c r="C14" i="3"/>
  <c r="C15" i="3"/>
  <c r="C16" i="3"/>
  <c r="C17" i="3"/>
  <c r="C18" i="3"/>
  <c r="C19" i="3"/>
  <c r="E8" i="3"/>
  <c r="D8" i="3"/>
  <c r="C10" i="3"/>
  <c r="C8" i="3"/>
  <c r="H11" i="3"/>
  <c r="H12" i="3"/>
  <c r="H13" i="3"/>
  <c r="H14" i="3"/>
  <c r="H15" i="3"/>
  <c r="H16" i="3"/>
  <c r="H17" i="3"/>
  <c r="H18" i="3"/>
  <c r="H19" i="3"/>
  <c r="H10" i="3"/>
  <c r="P2" i="3"/>
  <c r="A2" i="3" l="1"/>
  <c r="A8" i="3" l="1"/>
  <c r="A11" i="3"/>
  <c r="A17" i="3"/>
  <c r="A19" i="3"/>
  <c r="A12" i="3"/>
  <c r="A16" i="3"/>
  <c r="A14" i="3"/>
  <c r="A18" i="3"/>
  <c r="A13" i="3"/>
  <c r="A15" i="3"/>
  <c r="A10" i="3"/>
  <c r="A6" i="3"/>
  <c r="A4" i="3"/>
</calcChain>
</file>

<file path=xl/sharedStrings.xml><?xml version="1.0" encoding="utf-8"?>
<sst xmlns="http://schemas.openxmlformats.org/spreadsheetml/2006/main" count="452" uniqueCount="378">
  <si>
    <t>Laboratory</t>
  </si>
  <si>
    <t>Lab Type</t>
  </si>
  <si>
    <t>Report No</t>
  </si>
  <si>
    <t>USACE Contract No</t>
  </si>
  <si>
    <t>Contractor</t>
  </si>
  <si>
    <t>Project</t>
  </si>
  <si>
    <t>Test Date</t>
  </si>
  <si>
    <t>Inspector</t>
  </si>
  <si>
    <t>Level</t>
  </si>
  <si>
    <t>Reviewed By</t>
  </si>
  <si>
    <t>Submitted By</t>
  </si>
  <si>
    <t>Test No</t>
  </si>
  <si>
    <t>Feature</t>
  </si>
  <si>
    <t xml:space="preserve">Weld Joint </t>
  </si>
  <si>
    <t>Weld Identification</t>
  </si>
  <si>
    <t>Test Result</t>
  </si>
  <si>
    <t>Comments</t>
  </si>
  <si>
    <t>Black Light Manufacturer</t>
  </si>
  <si>
    <t>Black Light Serial No</t>
  </si>
  <si>
    <t xml:space="preserve">Penetrant </t>
  </si>
  <si>
    <t>Penetrant Manufacturer</t>
  </si>
  <si>
    <t>Emulsifier</t>
  </si>
  <si>
    <t>Emulsifier Manufacturer</t>
  </si>
  <si>
    <t>Developer</t>
  </si>
  <si>
    <t>Developer Manufacturer</t>
  </si>
  <si>
    <t>Remarks</t>
  </si>
  <si>
    <t>Version</t>
  </si>
  <si>
    <t>FORM_NAME</t>
  </si>
  <si>
    <t>TEST_NO</t>
  </si>
  <si>
    <t>CONTRACT_NO</t>
  </si>
  <si>
    <t>PROJECT</t>
  </si>
  <si>
    <t>REMARKS</t>
  </si>
  <si>
    <t>VERSION</t>
  </si>
  <si>
    <t>COMMENT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</si>
  <si>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</si>
  <si>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</si>
  <si>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</si>
  <si>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</si>
  <si>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</si>
  <si>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</si>
  <si>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</si>
  <si>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</si>
  <si>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</si>
  <si>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</si>
  <si>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</si>
  <si>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</si>
  <si>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</si>
  <si>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</si>
  <si>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</si>
  <si>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</si>
  <si>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</si>
  <si>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</si>
  <si>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</si>
  <si>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</si>
  <si>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MAGNETIZING_COMPONENT</t>
  </si>
  <si>
    <t>MAGNETIC_PARTICULATE</t>
  </si>
  <si>
    <t>MAGNETIC_PARTICULATE_APPLICATION</t>
  </si>
  <si>
    <t>FIELD_DIRECTION</t>
  </si>
  <si>
    <t>CURRENT</t>
  </si>
  <si>
    <t>DEMAGNETIZING_METHOD</t>
  </si>
  <si>
    <t>CALIBRATION_BLOCK_TYPE</t>
  </si>
  <si>
    <t>COUPLANT</t>
  </si>
  <si>
    <t>WEDGE_ANGLE</t>
  </si>
  <si>
    <t>PENETRANT</t>
  </si>
  <si>
    <t>EMULSIFIER</t>
  </si>
  <si>
    <t>DEVELOPER</t>
  </si>
  <si>
    <t>Validation Data</t>
  </si>
  <si>
    <t>Yes</t>
  </si>
  <si>
    <t>IND</t>
  </si>
  <si>
    <t>Direct Discharge</t>
  </si>
  <si>
    <t>ASTM D 854</t>
  </si>
  <si>
    <t>Moist</t>
  </si>
  <si>
    <t>Manual</t>
  </si>
  <si>
    <t>Levee Embankment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</si>
  <si>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</si>
  <si>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</si>
  <si>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</si>
  <si>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</si>
  <si>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</si>
  <si>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</si>
  <si>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</si>
  <si>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</si>
  <si>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</si>
  <si>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</si>
  <si>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</si>
  <si>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Prods</t>
  </si>
  <si>
    <t>Dry / Non-Fluorescent</t>
  </si>
  <si>
    <t>Continuous</t>
  </si>
  <si>
    <t>Multidirectional</t>
  </si>
  <si>
    <t>AC</t>
  </si>
  <si>
    <t>Heat</t>
  </si>
  <si>
    <t>IIW</t>
  </si>
  <si>
    <t>Glycerin</t>
  </si>
  <si>
    <t>Visible</t>
  </si>
  <si>
    <t>Oil-based</t>
  </si>
  <si>
    <t>Dry Powder</t>
  </si>
  <si>
    <t>No</t>
  </si>
  <si>
    <t>QC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</si>
  <si>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</si>
  <si>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</si>
  <si>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</si>
  <si>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</si>
  <si>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</si>
  <si>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</si>
  <si>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</si>
  <si>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</si>
  <si>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</si>
  <si>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</si>
  <si>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</si>
  <si>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</si>
  <si>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</si>
  <si>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</si>
  <si>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</si>
  <si>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Electromagnets (Yoke)</t>
  </si>
  <si>
    <t>Wet / Non-Fluorescent</t>
  </si>
  <si>
    <t>Residual</t>
  </si>
  <si>
    <t>Circular</t>
  </si>
  <si>
    <t>DC</t>
  </si>
  <si>
    <t>AC Demagnetizing</t>
  </si>
  <si>
    <t>DS</t>
  </si>
  <si>
    <t>Cellulose</t>
  </si>
  <si>
    <t>Fluorescent</t>
  </si>
  <si>
    <t>Water-based</t>
  </si>
  <si>
    <t>Aqueous</t>
  </si>
  <si>
    <t>QA</t>
  </si>
  <si>
    <t>Chute</t>
  </si>
  <si>
    <t>Access Road</t>
  </si>
  <si>
    <t>ML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</si>
  <si>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</si>
  <si>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</si>
  <si>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</si>
  <si>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</si>
  <si>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</si>
  <si>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</si>
  <si>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</si>
  <si>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</si>
  <si>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Coil/Cable Wrap</t>
  </si>
  <si>
    <t>Wet / Fluorescent</t>
  </si>
  <si>
    <t>Residual/Particle bath</t>
  </si>
  <si>
    <t>Induced</t>
  </si>
  <si>
    <t>FWDC</t>
  </si>
  <si>
    <t>DC Demagnetizing</t>
  </si>
  <si>
    <t>DSC</t>
  </si>
  <si>
    <t>Nonaqueous</t>
  </si>
  <si>
    <t>Bucket</t>
  </si>
  <si>
    <t>Road</t>
  </si>
  <si>
    <t>SM</t>
  </si>
  <si>
    <t>DT 150</t>
  </si>
  <si>
    <t>ASTM D1557-A</t>
  </si>
  <si>
    <t>Method 1B - Dry</t>
  </si>
  <si>
    <t>Type 4</t>
  </si>
  <si>
    <t>Permanent Magnets</t>
  </si>
  <si>
    <t>Dry / Fluorescent</t>
  </si>
  <si>
    <t>True Continuous</t>
  </si>
  <si>
    <t>Longitudal</t>
  </si>
  <si>
    <t>HWDC</t>
  </si>
  <si>
    <t>Liquid Film</t>
  </si>
  <si>
    <t>Belt Conveyor</t>
  </si>
  <si>
    <t>SC</t>
  </si>
  <si>
    <t>DT 100</t>
  </si>
  <si>
    <t>ASTM D1557-B</t>
  </si>
  <si>
    <t>Method 2A - Wet</t>
  </si>
  <si>
    <t>Type 5</t>
  </si>
  <si>
    <t>Transverse</t>
  </si>
  <si>
    <t>N/A</t>
  </si>
  <si>
    <t>Buggie</t>
  </si>
  <si>
    <t>SP</t>
  </si>
  <si>
    <t>DT 50</t>
  </si>
  <si>
    <t>ASTM D1557-C</t>
  </si>
  <si>
    <t>Method 2A - Dry</t>
  </si>
  <si>
    <t>Type 6</t>
  </si>
  <si>
    <t>Toroidal</t>
  </si>
  <si>
    <t>Dumptruck</t>
  </si>
  <si>
    <t>SW</t>
  </si>
  <si>
    <t>Method 2B - Wet</t>
  </si>
  <si>
    <t>Berm</t>
  </si>
  <si>
    <t>GW</t>
  </si>
  <si>
    <t>Method 2B - Dry</t>
  </si>
  <si>
    <t>GP</t>
  </si>
  <si>
    <t>Sand Blanket</t>
  </si>
  <si>
    <t>GC</t>
  </si>
  <si>
    <t>GM</t>
  </si>
  <si>
    <t>MH</t>
  </si>
  <si>
    <t>OH</t>
  </si>
  <si>
    <t>OL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</si>
  <si>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</si>
  <si>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</si>
  <si>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</si>
  <si>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</si>
  <si>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</si>
  <si>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</si>
  <si>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</si>
  <si>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</si>
  <si>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</si>
  <si>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</si>
  <si>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</si>
  <si>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</si>
  <si>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</si>
  <si>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</si>
  <si>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</si>
  <si>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</si>
  <si>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</si>
  <si>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</si>
  <si>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</si>
  <si>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</si>
  <si>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</si>
  <si>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</si>
  <si>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</si>
  <si>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</si>
  <si>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</si>
  <si>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Select the magnetizing component used</t>
  </si>
  <si>
    <t>Select the magnetic particulate used</t>
  </si>
  <si>
    <t>Select the magnetic particulate application used</t>
  </si>
  <si>
    <t>Select the field direction</t>
  </si>
  <si>
    <t>Select the current</t>
  </si>
  <si>
    <t>Select the demagnetizing method used</t>
  </si>
  <si>
    <t>Select the calibration block type used</t>
  </si>
  <si>
    <t>Select the couplant used</t>
  </si>
  <si>
    <t>Select the wedge angle used</t>
  </si>
  <si>
    <t>Select the penetrant used</t>
  </si>
  <si>
    <t>Select the emulsifier used</t>
  </si>
  <si>
    <t>Select the developer used</t>
  </si>
  <si>
    <t>KEY_VALUE</t>
  </si>
  <si>
    <t>LABORATORY</t>
  </si>
  <si>
    <t>REPORT_NO</t>
  </si>
  <si>
    <t>CONTRACTOR</t>
  </si>
  <si>
    <t>REPORT_DATE</t>
  </si>
  <si>
    <t>LAB_TESTED_BY</t>
  </si>
  <si>
    <t>REVIEWED_BY</t>
  </si>
  <si>
    <t>SUBMITTED_BY</t>
  </si>
  <si>
    <t>FILENAME</t>
  </si>
  <si>
    <t>FEATURE</t>
  </si>
  <si>
    <t>RETEST_OF_ID</t>
  </si>
  <si>
    <t>TEST_DATE</t>
  </si>
  <si>
    <t>INSPECTOR</t>
  </si>
  <si>
    <t>CWI_NO</t>
  </si>
  <si>
    <t>PENETRANT_MANUFACTURER</t>
  </si>
  <si>
    <t>EMULSIFIER_MANUFACTURER</t>
  </si>
  <si>
    <t>LEVEL</t>
  </si>
  <si>
    <t>LEVEL_III</t>
  </si>
  <si>
    <t>DEVELOPER_MANUFACTURER</t>
  </si>
  <si>
    <t>BLACK_LIGHT_MANUFACTURER</t>
  </si>
  <si>
    <t>BLACK_LIGHT_SERIAL_NO</t>
  </si>
  <si>
    <t>PENETRANT_DWELL_TIME</t>
  </si>
  <si>
    <t>EMULSIFIER_DWELL_TIME</t>
  </si>
  <si>
    <t>DEVELOPER_DWELL_TIME</t>
  </si>
  <si>
    <t>WELD_JOINT</t>
  </si>
  <si>
    <t>WELD_ID</t>
  </si>
  <si>
    <t>Penetrant Dwell Time (min)</t>
  </si>
  <si>
    <t>Developer Dwell Time (min)</t>
  </si>
  <si>
    <t xml:space="preserve">Retest of Test ID                     </t>
  </si>
  <si>
    <t>2" x 4" Cylinders</t>
  </si>
  <si>
    <t>4" x 8" Cylinders</t>
  </si>
  <si>
    <t>6" x 12" Cylinders</t>
  </si>
  <si>
    <t>2" x 2" Cube</t>
  </si>
  <si>
    <t>4" x 4" Cube</t>
  </si>
  <si>
    <t>Pad</t>
  </si>
  <si>
    <t>Sulfur</t>
  </si>
  <si>
    <t>Gypsum</t>
  </si>
  <si>
    <t>Cut/Grind</t>
  </si>
  <si>
    <t>Neat Paste</t>
  </si>
  <si>
    <t>Shallow Foundation</t>
  </si>
  <si>
    <t>Pavement</t>
  </si>
  <si>
    <t>3" x 6" Cylinders</t>
  </si>
  <si>
    <t>Backfill</t>
  </si>
  <si>
    <t>Pavement Base</t>
  </si>
  <si>
    <t>Structural Fill</t>
  </si>
  <si>
    <t>Emulsifier Dwell Time (min)</t>
  </si>
  <si>
    <t xml:space="preserve">Revision </t>
  </si>
  <si>
    <t>REVISION</t>
  </si>
  <si>
    <t>Combined Weld Examinations</t>
  </si>
  <si>
    <t>Instrument Make</t>
  </si>
  <si>
    <t>Instrument Model</t>
  </si>
  <si>
    <t>Instrument Serial No</t>
  </si>
  <si>
    <t>Calibration Date</t>
  </si>
  <si>
    <t>Re-calibration Date</t>
  </si>
  <si>
    <t>Calibration Block Weight (lb)</t>
  </si>
  <si>
    <t>Calibration Block Serial No</t>
  </si>
  <si>
    <t>Magnetizing Component</t>
  </si>
  <si>
    <t>Magnetic Particulate</t>
  </si>
  <si>
    <t>Magnetic Particulate Application</t>
  </si>
  <si>
    <t>Current</t>
  </si>
  <si>
    <t>Field Direction</t>
  </si>
  <si>
    <t>Field Strength (A/m)</t>
  </si>
  <si>
    <t xml:space="preserve">Demagnetizing Method </t>
  </si>
  <si>
    <t>FIELD_STRENGTH</t>
  </si>
  <si>
    <t>POST_DEMAGNETIZING_FIELD_STRENGTH</t>
  </si>
  <si>
    <t>Calibration Block Type</t>
  </si>
  <si>
    <t>Transducer Make</t>
  </si>
  <si>
    <t>Transducer Serial No</t>
  </si>
  <si>
    <t>Transducer Ratio</t>
  </si>
  <si>
    <t>Couplant</t>
  </si>
  <si>
    <t>Transducer Frequency (MHz)</t>
  </si>
  <si>
    <t>Wedge Angle</t>
  </si>
  <si>
    <t>TRANSDUCER_MAKE</t>
  </si>
  <si>
    <t>TRANSDUCER_SERIAL_NO</t>
  </si>
  <si>
    <t>TRANSDUCER_RATIO</t>
  </si>
  <si>
    <t>TRANSDUCER_FREQUENCY</t>
  </si>
  <si>
    <t>Radiographer(s)</t>
  </si>
  <si>
    <t>Interpreter</t>
  </si>
  <si>
    <t>RADIOGRAPHER</t>
  </si>
  <si>
    <t>INTERPRETER</t>
  </si>
  <si>
    <t>Visual</t>
  </si>
  <si>
    <t>Radiographic</t>
  </si>
  <si>
    <t>Magnetic</t>
  </si>
  <si>
    <t>Liquid</t>
  </si>
  <si>
    <t>Ultrasonic</t>
  </si>
  <si>
    <t>Select the weld inspection type used</t>
  </si>
  <si>
    <t>Inspection Type</t>
  </si>
  <si>
    <t>INSPECTION_TYPE</t>
  </si>
  <si>
    <t>MVNQW06</t>
  </si>
  <si>
    <t>Material, Equipment and Inspection Method</t>
  </si>
  <si>
    <r>
      <t xml:space="preserve">Level IIl            </t>
    </r>
    <r>
      <rPr>
        <b/>
        <sz val="8"/>
        <rFont val="Arial"/>
        <family val="2"/>
      </rPr>
      <t>(If applicable)</t>
    </r>
  </si>
  <si>
    <t>Radio</t>
  </si>
  <si>
    <t>Post Demagnetizing Field Strength (A/m)</t>
  </si>
  <si>
    <t>MAGNETIC_INSTRUMENT_MAKE</t>
  </si>
  <si>
    <t>MAGNETIC_INSTRUMENT_MODEL</t>
  </si>
  <si>
    <t>MAGNETIC_INSTRUMENT_SERIAL_NO</t>
  </si>
  <si>
    <t>MAGNETIC_CALIBRATION_DATE</t>
  </si>
  <si>
    <t>MAGNETIC_RECALIBRATION_DATE</t>
  </si>
  <si>
    <t>MAGNETIC_CALIBRATION_BLOCK_WEIGHT</t>
  </si>
  <si>
    <t>MAGNETIC_CALIBRATION_BLOCK_SERIAL_NO</t>
  </si>
  <si>
    <t>ULTRASONIC_INSTRUMENT_MAKE</t>
  </si>
  <si>
    <t>ULTRASONIC_INSTRUMENT_MODEL</t>
  </si>
  <si>
    <t>ULTRASONIC_INSTRUMENT_SERIAL_NO</t>
  </si>
  <si>
    <t>ULTRASONIC_CALIBRATION_DATE</t>
  </si>
  <si>
    <t>ULTRASONIC_RECALIBRATION_DATE</t>
  </si>
  <si>
    <t>ULTRASONIC_CALIBRATION_BLOCK_SERIAL_NO</t>
  </si>
  <si>
    <t>SAMPLE_DIMENSIONS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</si>
  <si>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</si>
  <si>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</si>
  <si>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</si>
  <si>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</si>
  <si>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</si>
  <si>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</si>
  <si>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</si>
  <si>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</si>
  <si>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</si>
  <si>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Fine Pan</t>
  </si>
  <si>
    <t>Bedding</t>
  </si>
  <si>
    <t>Stabilized Fill</t>
  </si>
  <si>
    <t>TEST_METHOD</t>
  </si>
  <si>
    <r>
      <t xml:space="preserve">CWI No              </t>
    </r>
    <r>
      <rPr>
        <b/>
        <sz val="8"/>
        <rFont val="Arial"/>
        <family val="2"/>
      </rPr>
      <t xml:space="preserve"> (If applicable)</t>
    </r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</si>
  <si>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</si>
  <si>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</si>
  <si>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</si>
  <si>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</si>
  <si>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</si>
  <si>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</si>
  <si>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</si>
  <si>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</si>
  <si>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</si>
  <si>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</si>
  <si>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</si>
  <si>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</si>
  <si>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</si>
  <si>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</si>
  <si>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ASTM D 6938</t>
  </si>
  <si>
    <t>4" x 6" Cube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</si>
  <si>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</si>
  <si>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</si>
  <si>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</si>
  <si>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</si>
  <si>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</si>
  <si>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</si>
  <si>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</si>
  <si>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</si>
  <si>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</si>
  <si>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</si>
  <si>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</si>
  <si>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</si>
  <si>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No 140 (0.106 mm)</t>
  </si>
  <si>
    <t>No 200 (0.075 mm)</t>
  </si>
  <si>
    <t>Semi-compacted Fill</t>
  </si>
  <si>
    <t>Uncompacted Fill</t>
  </si>
  <si>
    <t>Existing Subgrade</t>
  </si>
  <si>
    <t>1 point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</si>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</sst>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"/>
    <numFmt numFmtId="165" formatCode="m/d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/>
  </cellStyleXfs>
  <cellXfs count="159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4" fontId="7" fillId="0" borderId="0" xfId="0" applyNumberFormat="1" applyFont="1" applyFill="1" applyBorder="1" applyAlignment="1" applyProtection="1">
      <alignment horizontal="left"/>
    </xf>
    <xf numFmtId="0" fontId="0" fillId="0" borderId="2" xfId="0" applyBorder="1"/>
    <xf numFmtId="0" fontId="0" fillId="0" borderId="2" xfId="0" applyNumberFormat="1" applyFill="1" applyBorder="1" applyAlignment="1"/>
    <xf numFmtId="0" fontId="0" fillId="2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2" borderId="2" xfId="0" applyNumberFormat="1" applyFill="1" applyBorder="1" applyAlignment="1"/>
    <xf numFmtId="0" fontId="0" fillId="0" borderId="2" xfId="0" applyNumberFormat="1" applyFill="1" applyBorder="1" applyAlignment="1" applyProtection="1"/>
    <xf numFmtId="0" fontId="0" fillId="2" borderId="2" xfId="0" applyNumberFormat="1" applyFill="1" applyBorder="1" applyAlignment="1" applyProtection="1"/>
    <xf numFmtId="0" fontId="0" fillId="2" borderId="2" xfId="0" applyFill="1" applyBorder="1"/>
    <xf numFmtId="0" fontId="1" fillId="2" borderId="2" xfId="0" applyFont="1" applyFill="1" applyBorder="1"/>
    <xf numFmtId="0" fontId="0" fillId="0" borderId="2" xfId="0" applyFill="1" applyBorder="1"/>
    <xf numFmtId="0" fontId="1" fillId="0" borderId="2" xfId="0" applyFont="1" applyFill="1" applyBorder="1"/>
    <xf numFmtId="0" fontId="0" fillId="0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/>
    <xf numFmtId="0" fontId="1" fillId="0" borderId="2" xfId="1" applyNumberFormat="1" applyFont="1" applyFill="1" applyBorder="1" applyAlignment="1" applyProtection="1">
      <protection hidden="1"/>
    </xf>
    <xf numFmtId="0" fontId="4" fillId="2" borderId="2" xfId="0" applyFont="1" applyFill="1" applyBorder="1"/>
    <xf numFmtId="0" fontId="4" fillId="0" borderId="2" xfId="0" applyFont="1" applyFill="1" applyBorder="1" applyProtection="1"/>
    <xf numFmtId="49" fontId="10" fillId="0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Protection="1"/>
    <xf numFmtId="0" fontId="1" fillId="0" borderId="2" xfId="0" applyFont="1" applyFill="1" applyBorder="1" applyProtection="1"/>
    <xf numFmtId="165" fontId="1" fillId="2" borderId="2" xfId="0" applyNumberFormat="1" applyFont="1" applyFill="1" applyBorder="1" applyAlignment="1" applyProtection="1">
      <alignment wrapText="1"/>
      <protection locked="0"/>
    </xf>
    <xf numFmtId="0" fontId="10" fillId="0" borderId="2" xfId="0" applyFont="1" applyBorder="1"/>
    <xf numFmtId="0" fontId="10" fillId="2" borderId="2" xfId="0" applyFont="1" applyFill="1" applyBorder="1"/>
    <xf numFmtId="0" fontId="10" fillId="0" borderId="2" xfId="0" applyFont="1" applyFill="1" applyBorder="1"/>
    <xf numFmtId="0" fontId="11" fillId="2" borderId="2" xfId="0" applyNumberFormat="1" applyFont="1" applyFill="1" applyBorder="1" applyAlignment="1"/>
    <xf numFmtId="0" fontId="11" fillId="0" borderId="2" xfId="0" applyNumberFormat="1" applyFont="1" applyFill="1" applyBorder="1" applyAlignment="1"/>
    <xf numFmtId="0" fontId="11" fillId="0" borderId="2" xfId="0" applyFont="1" applyBorder="1"/>
    <xf numFmtId="49" fontId="0" fillId="0" borderId="2" xfId="0" applyNumberFormat="1" applyBorder="1" applyAlignment="1">
      <alignment wrapText="1"/>
    </xf>
    <xf numFmtId="49" fontId="0" fillId="2" borderId="2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0" fillId="2" borderId="0" xfId="0" applyFill="1"/>
    <xf numFmtId="0" fontId="4" fillId="0" borderId="3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7" fillId="0" borderId="1" xfId="0" applyFont="1" applyFill="1" applyBorder="1"/>
    <xf numFmtId="0" fontId="7" fillId="0" borderId="0" xfId="0" applyFont="1" applyFill="1" applyBorder="1"/>
    <xf numFmtId="0" fontId="8" fillId="0" borderId="1" xfId="0" applyFont="1" applyFill="1" applyBorder="1"/>
    <xf numFmtId="0" fontId="8" fillId="0" borderId="0" xfId="0" applyFont="1" applyFill="1" applyBorder="1"/>
    <xf numFmtId="14" fontId="2" fillId="0" borderId="0" xfId="0" applyNumberFormat="1" applyFont="1"/>
    <xf numFmtId="49" fontId="5" fillId="0" borderId="3" xfId="0" applyNumberFormat="1" applyFont="1" applyFill="1" applyBorder="1" applyAlignment="1" applyProtection="1">
      <alignment horizontal="left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3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4" xfId="0" applyNumberFormat="1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0" fillId="0" borderId="15" xfId="0" applyFill="1" applyBorder="1"/>
    <xf numFmtId="0" fontId="0" fillId="0" borderId="15" xfId="0" applyFill="1" applyBorder="1" applyAlignment="1">
      <alignment wrapText="1"/>
    </xf>
    <xf numFmtId="0" fontId="10" fillId="0" borderId="0" xfId="0" applyFont="1"/>
    <xf numFmtId="0" fontId="5" fillId="0" borderId="3" xfId="0" applyFont="1" applyFill="1" applyBorder="1" applyAlignment="1" applyProtection="1">
      <alignment horizontal="left" wrapText="1"/>
    </xf>
    <xf numFmtId="0" fontId="5" fillId="0" borderId="4" xfId="0" applyFont="1" applyFill="1" applyBorder="1" applyAlignment="1" applyProtection="1">
      <alignment horizontal="left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0" borderId="10" xfId="0" applyFont="1" applyFill="1" applyBorder="1" applyAlignment="1" applyProtection="1">
      <alignment horizontal="left" wrapText="1"/>
      <protection locked="0"/>
    </xf>
    <xf numFmtId="0" fontId="4" fillId="0" borderId="10" xfId="0" applyNumberFormat="1" applyFont="1" applyFill="1" applyBorder="1" applyAlignment="1" applyProtection="1">
      <alignment horizontal="left" wrapText="1"/>
      <protection locked="0"/>
    </xf>
    <xf numFmtId="0" fontId="4" fillId="0" borderId="27" xfId="0" applyFont="1" applyFill="1" applyBorder="1" applyAlignment="1" applyProtection="1">
      <alignment horizontal="left" wrapText="1"/>
      <protection locked="0"/>
    </xf>
    <xf numFmtId="0" fontId="6" fillId="0" borderId="16" xfId="0" applyFont="1" applyFill="1" applyBorder="1" applyAlignment="1" applyProtection="1">
      <alignment horizontal="center" vertical="top" wrapText="1"/>
      <protection locked="0"/>
    </xf>
    <xf numFmtId="0" fontId="4" fillId="0" borderId="7" xfId="0" applyNumberFormat="1" applyFont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center" vertical="top" wrapText="1"/>
      <protection locked="0"/>
    </xf>
    <xf numFmtId="0" fontId="6" fillId="0" borderId="18" xfId="0" applyFont="1" applyFill="1" applyBorder="1" applyAlignment="1" applyProtection="1">
      <alignment horizontal="center" vertical="top" wrapText="1"/>
      <protection locked="0"/>
    </xf>
    <xf numFmtId="0" fontId="6" fillId="0" borderId="3" xfId="0" applyNumberFormat="1" applyFont="1" applyFill="1" applyBorder="1" applyAlignment="1" applyProtection="1">
      <alignment horizontal="left"/>
      <protection locked="0"/>
    </xf>
    <xf numFmtId="1" fontId="6" fillId="0" borderId="10" xfId="0" applyNumberFormat="1" applyFont="1" applyFill="1" applyBorder="1" applyAlignment="1" applyProtection="1">
      <alignment horizontal="left"/>
      <protection locked="0"/>
    </xf>
    <xf numFmtId="14" fontId="6" fillId="0" borderId="38" xfId="0" applyNumberFormat="1" applyFont="1" applyFill="1" applyBorder="1" applyAlignment="1" applyProtection="1">
      <alignment horizontal="left"/>
      <protection locked="0"/>
    </xf>
    <xf numFmtId="0" fontId="6" fillId="0" borderId="35" xfId="0" applyNumberFormat="1" applyFont="1" applyFill="1" applyBorder="1" applyAlignment="1" applyProtection="1">
      <alignment horizontal="left"/>
      <protection locked="0"/>
    </xf>
    <xf numFmtId="0" fontId="6" fillId="0" borderId="38" xfId="0" applyNumberFormat="1" applyFont="1" applyFill="1" applyBorder="1" applyAlignment="1" applyProtection="1">
      <alignment horizontal="left"/>
      <protection locked="0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center" vertical="top"/>
    </xf>
    <xf numFmtId="0" fontId="13" fillId="0" borderId="35" xfId="0" applyNumberFormat="1" applyFont="1" applyBorder="1" applyAlignment="1" applyProtection="1">
      <alignment horizontal="left" wrapText="1"/>
      <protection locked="0"/>
    </xf>
    <xf numFmtId="0" fontId="1" fillId="0" borderId="6" xfId="0" applyNumberFormat="1" applyFont="1" applyFill="1" applyBorder="1" applyAlignment="1" applyProtection="1">
      <alignment horizontal="left" vertical="top" wrapText="1"/>
      <protection locked="0"/>
    </xf>
    <xf numFmtId="0" fontId="1" fillId="0" borderId="7" xfId="0" applyNumberFormat="1" applyFont="1" applyFill="1" applyBorder="1" applyAlignment="1" applyProtection="1">
      <alignment horizontal="left" vertical="top" wrapText="1"/>
      <protection locked="0"/>
    </xf>
    <xf numFmtId="0" fontId="1" fillId="0" borderId="7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14" fontId="4" fillId="0" borderId="0" xfId="0" applyNumberFormat="1" applyFont="1" applyFill="1" applyBorder="1" applyAlignment="1" applyProtection="1">
      <alignment horizontal="left" wrapText="1"/>
      <protection locked="0"/>
    </xf>
    <xf numFmtId="0" fontId="1" fillId="0" borderId="0" xfId="0" applyNumberFormat="1" applyFont="1" applyFill="1" applyBorder="1" applyAlignment="1" applyProtection="1">
      <alignment horizontal="left" wrapText="1"/>
      <protection locked="0"/>
    </xf>
    <xf numFmtId="16" fontId="4" fillId="0" borderId="0" xfId="0" applyNumberFormat="1" applyFont="1" applyFill="1" applyBorder="1" applyAlignment="1" applyProtection="1">
      <alignment horizontal="left" wrapText="1"/>
      <protection locked="0"/>
    </xf>
    <xf numFmtId="20" fontId="4" fillId="0" borderId="10" xfId="0" applyNumberFormat="1" applyFont="1" applyFill="1" applyBorder="1" applyAlignment="1" applyProtection="1">
      <alignment horizontal="left" wrapText="1"/>
      <protection locked="0"/>
    </xf>
    <xf numFmtId="0" fontId="1" fillId="0" borderId="10" xfId="0" applyNumberFormat="1" applyFont="1" applyFill="1" applyBorder="1" applyAlignment="1" applyProtection="1">
      <alignment horizontal="left" wrapText="1"/>
      <protection locked="0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left" wrapText="1"/>
    </xf>
    <xf numFmtId="0" fontId="4" fillId="0" borderId="6" xfId="0" applyNumberFormat="1" applyFont="1" applyFill="1" applyBorder="1" applyAlignment="1" applyProtection="1">
      <alignment vertical="top" wrapText="1"/>
      <protection locked="0"/>
    </xf>
    <xf numFmtId="0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10" xfId="0" applyNumberFormat="1" applyFont="1" applyFill="1" applyBorder="1" applyAlignment="1" applyProtection="1">
      <alignment vertical="top" wrapText="1"/>
      <protection locked="0"/>
    </xf>
    <xf numFmtId="0" fontId="4" fillId="0" borderId="32" xfId="0" applyNumberFormat="1" applyFont="1" applyFill="1" applyBorder="1" applyAlignment="1" applyProtection="1">
      <alignment vertical="top" wrapText="1"/>
      <protection locked="0"/>
    </xf>
    <xf numFmtId="0" fontId="4" fillId="0" borderId="19" xfId="0" applyNumberFormat="1" applyFont="1" applyFill="1" applyBorder="1" applyAlignment="1" applyProtection="1">
      <alignment vertical="top" wrapText="1"/>
      <protection locked="0"/>
    </xf>
    <xf numFmtId="0" fontId="4" fillId="0" borderId="27" xfId="0" applyNumberFormat="1" applyFont="1" applyFill="1" applyBorder="1" applyAlignment="1" applyProtection="1">
      <alignment vertical="top" wrapText="1"/>
      <protection locked="0"/>
    </xf>
    <xf numFmtId="0" fontId="5" fillId="0" borderId="20" xfId="0" applyFont="1" applyFill="1" applyBorder="1" applyAlignment="1">
      <alignment horizontal="center" vertical="top"/>
    </xf>
    <xf numFmtId="0" fontId="5" fillId="0" borderId="22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  <xf numFmtId="49" fontId="5" fillId="0" borderId="20" xfId="0" applyNumberFormat="1" applyFont="1" applyFill="1" applyBorder="1" applyAlignment="1" applyProtection="1">
      <alignment horizontal="left" vertical="center" indent="1"/>
    </xf>
    <xf numFmtId="49" fontId="5" fillId="0" borderId="30" xfId="0" applyNumberFormat="1" applyFont="1" applyFill="1" applyBorder="1" applyAlignment="1" applyProtection="1">
      <alignment horizontal="left" vertical="center" indent="1"/>
    </xf>
    <xf numFmtId="0" fontId="4" fillId="0" borderId="31" xfId="0" applyFont="1" applyFill="1" applyBorder="1" applyAlignment="1" applyProtection="1">
      <alignment horizontal="left" vertical="center" wrapText="1" indent="1"/>
      <protection locked="0"/>
    </xf>
    <xf numFmtId="0" fontId="4" fillId="0" borderId="13" xfId="0" applyFont="1" applyFill="1" applyBorder="1" applyAlignment="1" applyProtection="1">
      <alignment horizontal="lef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  <protection locked="0"/>
    </xf>
    <xf numFmtId="0" fontId="4" fillId="0" borderId="32" xfId="0" applyFont="1" applyFill="1" applyBorder="1" applyAlignment="1" applyProtection="1">
      <alignment horizontal="left" vertical="center" wrapText="1" indent="1"/>
      <protection locked="0"/>
    </xf>
    <xf numFmtId="0" fontId="4" fillId="0" borderId="19" xfId="0" applyFont="1" applyFill="1" applyBorder="1" applyAlignment="1" applyProtection="1">
      <alignment horizontal="left" vertical="center" wrapText="1" indent="1"/>
      <protection locked="0"/>
    </xf>
    <xf numFmtId="0" fontId="4" fillId="0" borderId="27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indent="1"/>
    </xf>
    <xf numFmtId="0" fontId="5" fillId="0" borderId="28" xfId="0" applyFont="1" applyFill="1" applyBorder="1" applyAlignment="1" applyProtection="1">
      <alignment horizontal="left" vertical="center" indent="1"/>
    </xf>
    <xf numFmtId="0" fontId="5" fillId="0" borderId="21" xfId="0" applyFont="1" applyFill="1" applyBorder="1" applyAlignment="1" applyProtection="1">
      <alignment horizontal="left" vertical="center" indent="1"/>
    </xf>
    <xf numFmtId="0" fontId="5" fillId="0" borderId="29" xfId="0" applyFont="1" applyFill="1" applyBorder="1" applyAlignment="1" applyProtection="1">
      <alignment horizontal="left" vertical="center" indent="1"/>
    </xf>
    <xf numFmtId="1" fontId="5" fillId="0" borderId="22" xfId="0" applyNumberFormat="1" applyFont="1" applyFill="1" applyBorder="1" applyAlignment="1">
      <alignment horizontal="left" vertical="center"/>
    </xf>
    <xf numFmtId="1" fontId="5" fillId="0" borderId="22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wrapText="1"/>
    </xf>
    <xf numFmtId="0" fontId="6" fillId="0" borderId="14" xfId="0" applyFont="1" applyFill="1" applyBorder="1" applyAlignment="1" applyProtection="1">
      <alignment horizontal="center" wrapText="1"/>
    </xf>
    <xf numFmtId="0" fontId="5" fillId="0" borderId="37" xfId="0" applyFont="1" applyFill="1" applyBorder="1" applyAlignment="1" applyProtection="1">
      <alignment horizontal="left" indent="1"/>
    </xf>
    <xf numFmtId="0" fontId="5" fillId="0" borderId="4" xfId="0" applyFont="1" applyFill="1" applyBorder="1" applyAlignment="1" applyProtection="1">
      <alignment horizontal="left" indent="1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25" xfId="0" applyFont="1" applyFill="1" applyBorder="1" applyAlignment="1">
      <alignment horizontal="center" vertical="center" textRotation="90"/>
    </xf>
    <xf numFmtId="0" fontId="5" fillId="0" borderId="26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left" wrapText="1"/>
    </xf>
    <xf numFmtId="14" fontId="6" fillId="0" borderId="0" xfId="0" applyNumberFormat="1" applyFont="1" applyFill="1" applyBorder="1" applyAlignment="1" applyProtection="1">
      <alignment horizontal="center" wrapText="1"/>
    </xf>
    <xf numFmtId="14" fontId="6" fillId="0" borderId="10" xfId="0" applyNumberFormat="1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5" fillId="0" borderId="4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left" indent="1"/>
      <protection locked="0"/>
    </xf>
    <xf numFmtId="0" fontId="5" fillId="0" borderId="34" xfId="0" applyFont="1" applyFill="1" applyBorder="1" applyAlignment="1" applyProtection="1">
      <alignment horizontal="left" indent="1"/>
    </xf>
    <xf numFmtId="0" fontId="5" fillId="0" borderId="3" xfId="0" applyFont="1" applyFill="1" applyBorder="1" applyAlignment="1" applyProtection="1">
      <alignment horizontal="left" indent="1"/>
    </xf>
    <xf numFmtId="0" fontId="5" fillId="0" borderId="36" xfId="0" applyFont="1" applyFill="1" applyBorder="1" applyAlignment="1" applyProtection="1">
      <alignment horizontal="left" indent="1"/>
    </xf>
    <xf numFmtId="0" fontId="5" fillId="0" borderId="0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  <protection locked="0"/>
    </xf>
    <xf numFmtId="0" fontId="6" fillId="0" borderId="3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76200</xdr:rowOff>
    </xdr:from>
    <xdr:to>
      <xdr:col>1</xdr:col>
      <xdr:colOff>971551</xdr:colOff>
      <xdr:row>0</xdr:row>
      <xdr:rowOff>762000</xdr:rowOff>
    </xdr:to>
    <xdr:pic>
      <xdr:nvPicPr>
        <xdr:cNvPr id="1072" name="Picture 1" descr="USACE Logo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76200"/>
          <a:ext cx="1695450" cy="685800"/>
        </a:xfrm>
        <a:prstGeom prst="rect">
          <a:avLst/>
        </a:prstGeom>
        <a:solidFill>
          <a:srgbClr val="CCFFCC"/>
        </a:solidFill>
        <a:ln w="1270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C2" sqref="C2:E2"/>
    </sheetView>
  </sheetViews>
  <sheetFormatPr defaultColWidth="9.109375" defaultRowHeight="13.2" x14ac:dyDescent="0.25"/>
  <cols>
    <col min="1" max="1" width="10.88671875" style="48" customWidth="1"/>
    <col min="2" max="5" width="19.109375" style="49" customWidth="1"/>
    <col min="6" max="6" width="17.88671875" style="49" customWidth="1"/>
    <col min="7" max="7" width="17.33203125" style="49" customWidth="1"/>
    <col min="8" max="8" width="19.109375" style="49" customWidth="1"/>
    <col min="9" max="9" width="19.33203125" style="49" customWidth="1"/>
    <col min="10" max="10" width="30.6640625" style="49" customWidth="1"/>
    <col min="11" max="256" width="19.109375" style="49" customWidth="1"/>
    <col min="257" max="16384" width="9.109375" style="49"/>
  </cols>
  <sheetData>
    <row r="1" spans="1:10" s="45" customFormat="1" ht="64.5" customHeight="1" x14ac:dyDescent="0.25">
      <c r="A1" s="143" t="s">
        <v>270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s="41" customFormat="1" ht="35.1" customHeight="1" x14ac:dyDescent="0.3">
      <c r="A2" s="153" t="s">
        <v>0</v>
      </c>
      <c r="B2" s="154"/>
      <c r="C2" s="151"/>
      <c r="D2" s="151"/>
      <c r="E2" s="151"/>
      <c r="F2" s="58" t="s">
        <v>1</v>
      </c>
      <c r="G2" s="146"/>
      <c r="H2" s="147"/>
      <c r="I2" s="58" t="s">
        <v>2</v>
      </c>
      <c r="J2" s="89"/>
    </row>
    <row r="3" spans="1:10" s="41" customFormat="1" ht="35.1" customHeight="1" x14ac:dyDescent="0.3">
      <c r="A3" s="155" t="s">
        <v>3</v>
      </c>
      <c r="B3" s="156"/>
      <c r="C3" s="152"/>
      <c r="D3" s="152"/>
      <c r="E3" s="152"/>
      <c r="F3" s="59" t="s">
        <v>4</v>
      </c>
      <c r="G3" s="148"/>
      <c r="H3" s="149"/>
      <c r="I3" s="59" t="s">
        <v>268</v>
      </c>
      <c r="J3" s="82"/>
    </row>
    <row r="4" spans="1:10" s="41" customFormat="1" ht="30.75" customHeight="1" x14ac:dyDescent="0.3">
      <c r="A4" s="129" t="s">
        <v>5</v>
      </c>
      <c r="B4" s="130"/>
      <c r="C4" s="157"/>
      <c r="D4" s="157"/>
      <c r="E4" s="157"/>
      <c r="F4" s="157"/>
      <c r="G4" s="157"/>
      <c r="H4" s="157"/>
      <c r="I4" s="60" t="s">
        <v>6</v>
      </c>
      <c r="J4" s="83"/>
    </row>
    <row r="5" spans="1:10" s="41" customFormat="1" ht="35.1" customHeight="1" x14ac:dyDescent="0.3">
      <c r="A5" s="153" t="s">
        <v>7</v>
      </c>
      <c r="B5" s="154"/>
      <c r="C5" s="158"/>
      <c r="D5" s="158"/>
      <c r="E5" s="158"/>
      <c r="F5" s="158"/>
      <c r="G5" s="55" t="s">
        <v>8</v>
      </c>
      <c r="H5" s="81"/>
      <c r="I5" s="66" t="s">
        <v>312</v>
      </c>
      <c r="J5" s="84"/>
    </row>
    <row r="6" spans="1:10" s="41" customFormat="1" ht="35.1" customHeight="1" x14ac:dyDescent="0.3">
      <c r="A6" s="129" t="s">
        <v>9</v>
      </c>
      <c r="B6" s="130"/>
      <c r="C6" s="134"/>
      <c r="D6" s="134"/>
      <c r="E6" s="150" t="s">
        <v>10</v>
      </c>
      <c r="F6" s="150"/>
      <c r="G6" s="134"/>
      <c r="H6" s="134"/>
      <c r="I6" s="67" t="s">
        <v>342</v>
      </c>
      <c r="J6" s="85"/>
    </row>
    <row r="7" spans="1:10" s="46" customFormat="1" ht="45" customHeight="1" x14ac:dyDescent="0.25">
      <c r="A7" s="86" t="s">
        <v>11</v>
      </c>
      <c r="B7" s="69" t="s">
        <v>308</v>
      </c>
      <c r="C7" s="62" t="s">
        <v>12</v>
      </c>
      <c r="D7" s="61" t="s">
        <v>13</v>
      </c>
      <c r="E7" s="68" t="s">
        <v>14</v>
      </c>
      <c r="F7" s="69" t="s">
        <v>15</v>
      </c>
      <c r="G7" s="56" t="s">
        <v>250</v>
      </c>
      <c r="H7" s="140" t="s">
        <v>16</v>
      </c>
      <c r="I7" s="141"/>
      <c r="J7" s="142"/>
    </row>
    <row r="8" spans="1:10" s="47" customFormat="1" ht="37.5" customHeight="1" x14ac:dyDescent="0.3">
      <c r="A8" s="87">
        <v>1</v>
      </c>
      <c r="B8" s="77"/>
      <c r="C8" s="90"/>
      <c r="D8" s="91"/>
      <c r="E8" s="90"/>
      <c r="F8" s="57"/>
      <c r="G8" s="78"/>
      <c r="H8" s="103"/>
      <c r="I8" s="104"/>
      <c r="J8" s="105"/>
    </row>
    <row r="9" spans="1:10" s="47" customFormat="1" ht="37.5" customHeight="1" x14ac:dyDescent="0.3">
      <c r="A9" s="87">
        <v>2</v>
      </c>
      <c r="B9" s="79"/>
      <c r="C9" s="90"/>
      <c r="D9" s="91"/>
      <c r="E9" s="90"/>
      <c r="F9" s="57"/>
      <c r="G9" s="78"/>
      <c r="H9" s="103"/>
      <c r="I9" s="104"/>
      <c r="J9" s="105"/>
    </row>
    <row r="10" spans="1:10" s="47" customFormat="1" ht="37.5" customHeight="1" x14ac:dyDescent="0.3">
      <c r="A10" s="87">
        <v>3</v>
      </c>
      <c r="B10" s="79"/>
      <c r="C10" s="90"/>
      <c r="D10" s="91"/>
      <c r="E10" s="90"/>
      <c r="F10" s="57"/>
      <c r="G10" s="78"/>
      <c r="H10" s="103"/>
      <c r="I10" s="104"/>
      <c r="J10" s="105"/>
    </row>
    <row r="11" spans="1:10" s="47" customFormat="1" ht="37.5" customHeight="1" x14ac:dyDescent="0.3">
      <c r="A11" s="87">
        <v>4</v>
      </c>
      <c r="B11" s="79"/>
      <c r="C11" s="90"/>
      <c r="D11" s="91"/>
      <c r="E11" s="90"/>
      <c r="F11" s="57"/>
      <c r="G11" s="92"/>
      <c r="H11" s="103"/>
      <c r="I11" s="104"/>
      <c r="J11" s="105"/>
    </row>
    <row r="12" spans="1:10" s="47" customFormat="1" ht="37.5" customHeight="1" x14ac:dyDescent="0.3">
      <c r="A12" s="87">
        <v>5</v>
      </c>
      <c r="B12" s="79"/>
      <c r="C12" s="90"/>
      <c r="D12" s="91"/>
      <c r="E12" s="90"/>
      <c r="F12" s="57"/>
      <c r="G12" s="78"/>
      <c r="H12" s="103"/>
      <c r="I12" s="104"/>
      <c r="J12" s="105"/>
    </row>
    <row r="13" spans="1:10" s="47" customFormat="1" ht="37.5" customHeight="1" x14ac:dyDescent="0.3">
      <c r="A13" s="87">
        <v>6</v>
      </c>
      <c r="B13" s="79"/>
      <c r="C13" s="90"/>
      <c r="D13" s="91"/>
      <c r="E13" s="90"/>
      <c r="F13" s="57"/>
      <c r="G13" s="78"/>
      <c r="H13" s="103"/>
      <c r="I13" s="104"/>
      <c r="J13" s="105"/>
    </row>
    <row r="14" spans="1:10" s="47" customFormat="1" ht="37.5" customHeight="1" x14ac:dyDescent="0.3">
      <c r="A14" s="87">
        <v>7</v>
      </c>
      <c r="B14" s="79"/>
      <c r="C14" s="90"/>
      <c r="D14" s="91"/>
      <c r="E14" s="90"/>
      <c r="F14" s="57"/>
      <c r="G14" s="78"/>
      <c r="H14" s="103"/>
      <c r="I14" s="104"/>
      <c r="J14" s="105"/>
    </row>
    <row r="15" spans="1:10" s="47" customFormat="1" ht="37.5" customHeight="1" x14ac:dyDescent="0.3">
      <c r="A15" s="87">
        <v>8</v>
      </c>
      <c r="B15" s="79"/>
      <c r="C15" s="90"/>
      <c r="D15" s="91"/>
      <c r="E15" s="90"/>
      <c r="F15" s="57"/>
      <c r="G15" s="78"/>
      <c r="H15" s="103"/>
      <c r="I15" s="104"/>
      <c r="J15" s="105"/>
    </row>
    <row r="16" spans="1:10" s="47" customFormat="1" ht="37.5" customHeight="1" x14ac:dyDescent="0.3">
      <c r="A16" s="87">
        <v>9</v>
      </c>
      <c r="B16" s="79"/>
      <c r="C16" s="90"/>
      <c r="D16" s="91"/>
      <c r="E16" s="90"/>
      <c r="F16" s="57"/>
      <c r="G16" s="78"/>
      <c r="H16" s="103"/>
      <c r="I16" s="104"/>
      <c r="J16" s="105"/>
    </row>
    <row r="17" spans="1:10" s="47" customFormat="1" ht="37.5" customHeight="1" thickBot="1" x14ac:dyDescent="0.35">
      <c r="A17" s="88">
        <v>10</v>
      </c>
      <c r="B17" s="80"/>
      <c r="C17" s="90"/>
      <c r="D17" s="91"/>
      <c r="E17" s="90"/>
      <c r="F17" s="57"/>
      <c r="G17" s="78"/>
      <c r="H17" s="106"/>
      <c r="I17" s="107"/>
      <c r="J17" s="108"/>
    </row>
    <row r="18" spans="1:10" s="2" customFormat="1" ht="35.1" customHeight="1" x14ac:dyDescent="0.3">
      <c r="A18" s="120" t="s">
        <v>25</v>
      </c>
      <c r="B18" s="121"/>
      <c r="C18" s="114"/>
      <c r="D18" s="115"/>
      <c r="E18" s="115"/>
      <c r="F18" s="115"/>
      <c r="G18" s="115"/>
      <c r="H18" s="115"/>
      <c r="I18" s="115"/>
      <c r="J18" s="116"/>
    </row>
    <row r="19" spans="1:10" s="1" customFormat="1" ht="35.1" customHeight="1" thickBot="1" x14ac:dyDescent="0.3">
      <c r="A19" s="122"/>
      <c r="B19" s="123"/>
      <c r="C19" s="117"/>
      <c r="D19" s="118"/>
      <c r="E19" s="118"/>
      <c r="F19" s="118"/>
      <c r="G19" s="118"/>
      <c r="H19" s="118"/>
      <c r="I19" s="118"/>
      <c r="J19" s="119"/>
    </row>
    <row r="20" spans="1:10" s="2" customFormat="1" ht="35.1" customHeight="1" thickBot="1" x14ac:dyDescent="0.35">
      <c r="A20" s="112" t="s">
        <v>26</v>
      </c>
      <c r="B20" s="113"/>
      <c r="C20" s="124" t="str">
        <f>Data!B2 &amp; "-" &amp; Data!C2</f>
        <v>MVNQW06-140716</v>
      </c>
      <c r="D20" s="124"/>
      <c r="E20" s="125"/>
      <c r="F20" s="125"/>
      <c r="G20" s="125"/>
      <c r="H20" s="125"/>
      <c r="I20" s="125"/>
      <c r="J20" s="126"/>
    </row>
    <row r="21" spans="1:10" s="47" customFormat="1" ht="18.75" customHeight="1" thickBot="1" x14ac:dyDescent="0.35">
      <c r="A21" s="109" t="s">
        <v>311</v>
      </c>
      <c r="B21" s="110"/>
      <c r="C21" s="110"/>
      <c r="D21" s="110"/>
      <c r="E21" s="110"/>
      <c r="F21" s="110"/>
      <c r="G21" s="110"/>
      <c r="H21" s="110"/>
      <c r="I21" s="110"/>
      <c r="J21" s="111"/>
    </row>
    <row r="22" spans="1:10" s="1" customFormat="1" ht="35.1" customHeight="1" x14ac:dyDescent="0.3">
      <c r="A22" s="131" t="s">
        <v>305</v>
      </c>
      <c r="B22" s="102" t="s">
        <v>17</v>
      </c>
      <c r="C22" s="102"/>
      <c r="D22" s="71"/>
      <c r="E22" s="102" t="s">
        <v>18</v>
      </c>
      <c r="F22" s="102"/>
      <c r="G22" s="71"/>
      <c r="H22" s="127"/>
      <c r="I22" s="127"/>
      <c r="J22" s="128"/>
    </row>
    <row r="23" spans="1:10" s="2" customFormat="1" ht="35.1" customHeight="1" x14ac:dyDescent="0.3">
      <c r="A23" s="132"/>
      <c r="B23" s="102" t="s">
        <v>19</v>
      </c>
      <c r="C23" s="102"/>
      <c r="D23" s="71"/>
      <c r="E23" s="102" t="s">
        <v>20</v>
      </c>
      <c r="F23" s="102"/>
      <c r="G23" s="93"/>
      <c r="H23" s="100" t="s">
        <v>248</v>
      </c>
      <c r="I23" s="100"/>
      <c r="J23" s="99"/>
    </row>
    <row r="24" spans="1:10" s="1" customFormat="1" ht="35.1" customHeight="1" x14ac:dyDescent="0.3">
      <c r="A24" s="132"/>
      <c r="B24" s="102" t="s">
        <v>21</v>
      </c>
      <c r="C24" s="102"/>
      <c r="D24" s="71"/>
      <c r="E24" s="102" t="s">
        <v>22</v>
      </c>
      <c r="F24" s="102"/>
      <c r="G24" s="93"/>
      <c r="H24" s="100" t="s">
        <v>267</v>
      </c>
      <c r="I24" s="100"/>
      <c r="J24" s="98"/>
    </row>
    <row r="25" spans="1:10" s="2" customFormat="1" ht="35.1" customHeight="1" x14ac:dyDescent="0.3">
      <c r="A25" s="132"/>
      <c r="B25" s="102" t="s">
        <v>23</v>
      </c>
      <c r="C25" s="102"/>
      <c r="D25" s="71"/>
      <c r="E25" s="102" t="s">
        <v>24</v>
      </c>
      <c r="F25" s="102"/>
      <c r="G25" s="93"/>
      <c r="H25" s="100" t="s">
        <v>249</v>
      </c>
      <c r="I25" s="100"/>
      <c r="J25" s="99"/>
    </row>
    <row r="26" spans="1:10" s="1" customFormat="1" ht="35.1" customHeight="1" x14ac:dyDescent="0.3">
      <c r="A26" s="132" t="s">
        <v>304</v>
      </c>
      <c r="B26" s="102" t="s">
        <v>271</v>
      </c>
      <c r="C26" s="102"/>
      <c r="D26" s="93"/>
      <c r="E26" s="102" t="s">
        <v>272</v>
      </c>
      <c r="F26" s="102"/>
      <c r="G26" s="93"/>
      <c r="H26" s="101" t="s">
        <v>273</v>
      </c>
      <c r="I26" s="101"/>
      <c r="J26" s="75"/>
    </row>
    <row r="27" spans="1:10" s="2" customFormat="1" ht="35.1" customHeight="1" x14ac:dyDescent="0.3">
      <c r="A27" s="132"/>
      <c r="B27" s="102" t="s">
        <v>274</v>
      </c>
      <c r="C27" s="102"/>
      <c r="D27" s="94"/>
      <c r="E27" s="102" t="s">
        <v>275</v>
      </c>
      <c r="F27" s="102"/>
      <c r="G27" s="93"/>
      <c r="H27" s="136"/>
      <c r="I27" s="136"/>
      <c r="J27" s="137"/>
    </row>
    <row r="28" spans="1:10" ht="35.1" customHeight="1" x14ac:dyDescent="0.3">
      <c r="A28" s="132"/>
      <c r="B28" s="102" t="s">
        <v>276</v>
      </c>
      <c r="C28" s="102"/>
      <c r="D28" s="71"/>
      <c r="E28" s="102" t="s">
        <v>277</v>
      </c>
      <c r="F28" s="102"/>
      <c r="G28" s="93"/>
      <c r="H28" s="136"/>
      <c r="I28" s="136"/>
      <c r="J28" s="137"/>
    </row>
    <row r="29" spans="1:10" s="47" customFormat="1" ht="35.1" customHeight="1" x14ac:dyDescent="0.3">
      <c r="A29" s="132"/>
      <c r="B29" s="102" t="s">
        <v>278</v>
      </c>
      <c r="C29" s="102"/>
      <c r="D29" s="71"/>
      <c r="E29" s="102" t="s">
        <v>279</v>
      </c>
      <c r="F29" s="102"/>
      <c r="G29" s="71"/>
      <c r="H29" s="136"/>
      <c r="I29" s="136"/>
      <c r="J29" s="137"/>
    </row>
    <row r="30" spans="1:10" ht="35.1" customHeight="1" x14ac:dyDescent="0.3">
      <c r="A30" s="132"/>
      <c r="B30" s="102" t="s">
        <v>280</v>
      </c>
      <c r="C30" s="102"/>
      <c r="D30" s="71"/>
      <c r="E30" s="102" t="s">
        <v>281</v>
      </c>
      <c r="F30" s="102"/>
      <c r="G30" s="71"/>
      <c r="H30" s="102" t="s">
        <v>282</v>
      </c>
      <c r="I30" s="102"/>
      <c r="J30" s="74"/>
    </row>
    <row r="31" spans="1:10" ht="35.1" customHeight="1" x14ac:dyDescent="0.3">
      <c r="A31" s="132"/>
      <c r="B31" s="102" t="s">
        <v>283</v>
      </c>
      <c r="C31" s="102"/>
      <c r="D31" s="71"/>
      <c r="E31" s="102" t="s">
        <v>284</v>
      </c>
      <c r="F31" s="102"/>
      <c r="G31" s="71"/>
      <c r="H31" s="102" t="s">
        <v>314</v>
      </c>
      <c r="I31" s="102"/>
      <c r="J31" s="75"/>
    </row>
    <row r="32" spans="1:10" ht="35.1" customHeight="1" x14ac:dyDescent="0.3">
      <c r="A32" s="70" t="s">
        <v>313</v>
      </c>
      <c r="B32" s="101" t="s">
        <v>298</v>
      </c>
      <c r="C32" s="101"/>
      <c r="D32" s="72"/>
      <c r="E32" s="101" t="s">
        <v>299</v>
      </c>
      <c r="F32" s="101"/>
      <c r="G32" s="72"/>
      <c r="H32" s="138"/>
      <c r="I32" s="138"/>
      <c r="J32" s="139"/>
    </row>
    <row r="33" spans="1:10" s="1" customFormat="1" ht="35.1" customHeight="1" x14ac:dyDescent="0.3">
      <c r="A33" s="132" t="s">
        <v>306</v>
      </c>
      <c r="B33" s="101" t="s">
        <v>271</v>
      </c>
      <c r="C33" s="101"/>
      <c r="D33" s="95"/>
      <c r="E33" s="101" t="s">
        <v>272</v>
      </c>
      <c r="F33" s="101"/>
      <c r="G33" s="95"/>
      <c r="H33" s="101" t="s">
        <v>273</v>
      </c>
      <c r="I33" s="101"/>
      <c r="J33" s="98"/>
    </row>
    <row r="34" spans="1:10" ht="35.1" customHeight="1" x14ac:dyDescent="0.3">
      <c r="A34" s="132"/>
      <c r="B34" s="101" t="s">
        <v>274</v>
      </c>
      <c r="C34" s="101"/>
      <c r="D34" s="94"/>
      <c r="E34" s="101" t="s">
        <v>275</v>
      </c>
      <c r="F34" s="101"/>
      <c r="G34" s="96"/>
      <c r="H34" s="136"/>
      <c r="I34" s="136"/>
      <c r="J34" s="137"/>
    </row>
    <row r="35" spans="1:10" s="1" customFormat="1" ht="35.1" customHeight="1" x14ac:dyDescent="0.3">
      <c r="A35" s="132"/>
      <c r="B35" s="101" t="s">
        <v>287</v>
      </c>
      <c r="C35" s="101"/>
      <c r="D35" s="72"/>
      <c r="E35" s="101" t="s">
        <v>277</v>
      </c>
      <c r="F35" s="101"/>
      <c r="G35" s="72"/>
      <c r="H35" s="136"/>
      <c r="I35" s="136"/>
      <c r="J35" s="137"/>
    </row>
    <row r="36" spans="1:10" s="2" customFormat="1" ht="35.1" customHeight="1" x14ac:dyDescent="0.3">
      <c r="A36" s="132"/>
      <c r="B36" s="101" t="s">
        <v>288</v>
      </c>
      <c r="C36" s="101"/>
      <c r="D36" s="95"/>
      <c r="E36" s="101" t="s">
        <v>289</v>
      </c>
      <c r="F36" s="101"/>
      <c r="G36" s="72"/>
      <c r="H36" s="101" t="s">
        <v>290</v>
      </c>
      <c r="I36" s="101"/>
      <c r="J36" s="97"/>
    </row>
    <row r="37" spans="1:10" s="1" customFormat="1" ht="35.1" customHeight="1" thickBot="1" x14ac:dyDescent="0.35">
      <c r="A37" s="133"/>
      <c r="B37" s="135" t="s">
        <v>292</v>
      </c>
      <c r="C37" s="135"/>
      <c r="D37" s="73"/>
      <c r="E37" s="135" t="s">
        <v>293</v>
      </c>
      <c r="F37" s="135"/>
      <c r="G37" s="73"/>
      <c r="H37" s="135" t="s">
        <v>291</v>
      </c>
      <c r="I37" s="135"/>
      <c r="J37" s="76"/>
    </row>
    <row r="38" spans="1:10" s="51" customFormat="1" x14ac:dyDescent="0.25">
      <c r="A38" s="50"/>
      <c r="B38" s="4"/>
      <c r="C38" s="4"/>
      <c r="D38" s="4"/>
      <c r="E38" s="4"/>
      <c r="F38" s="5"/>
      <c r="G38" s="4"/>
      <c r="H38" s="4"/>
      <c r="I38" s="4"/>
      <c r="J38" s="4"/>
    </row>
    <row r="39" spans="1:10" s="51" customFormat="1" x14ac:dyDescent="0.25">
      <c r="A39" s="3"/>
      <c r="B39" s="4"/>
      <c r="C39" s="4"/>
      <c r="D39" s="4"/>
      <c r="E39" s="4"/>
      <c r="F39" s="5"/>
      <c r="G39" s="4"/>
      <c r="H39" s="4"/>
      <c r="I39" s="4"/>
      <c r="J39" s="4"/>
    </row>
    <row r="40" spans="1:10" s="51" customFormat="1" x14ac:dyDescent="0.25">
      <c r="A40" s="3"/>
      <c r="B40" s="4"/>
      <c r="C40" s="4"/>
      <c r="D40" s="4"/>
      <c r="E40" s="4"/>
      <c r="F40" s="5"/>
      <c r="G40" s="4"/>
      <c r="H40" s="4"/>
      <c r="I40" s="4"/>
      <c r="J40" s="4"/>
    </row>
    <row r="41" spans="1:10" s="51" customFormat="1" x14ac:dyDescent="0.25">
      <c r="A41" s="3"/>
      <c r="B41" s="4"/>
      <c r="C41" s="4"/>
      <c r="D41" s="4"/>
      <c r="E41" s="4"/>
      <c r="F41" s="5"/>
      <c r="G41" s="4"/>
      <c r="H41" s="4"/>
      <c r="I41" s="4"/>
      <c r="J41" s="4"/>
    </row>
    <row r="42" spans="1:10" s="51" customFormat="1" x14ac:dyDescent="0.25">
      <c r="A42" s="3"/>
      <c r="B42" s="4"/>
      <c r="C42" s="4"/>
      <c r="D42" s="4"/>
      <c r="E42" s="4"/>
      <c r="F42" s="5"/>
      <c r="G42" s="4"/>
      <c r="H42" s="4"/>
      <c r="I42" s="4"/>
      <c r="J42" s="4"/>
    </row>
    <row r="43" spans="1:10" s="51" customFormat="1" x14ac:dyDescent="0.25">
      <c r="A43" s="3"/>
      <c r="B43" s="4"/>
      <c r="C43" s="4"/>
      <c r="D43" s="4"/>
      <c r="E43" s="4"/>
      <c r="F43" s="5"/>
      <c r="G43" s="4"/>
      <c r="H43" s="4"/>
      <c r="I43" s="4"/>
      <c r="J43" s="4"/>
    </row>
    <row r="44" spans="1:10" s="51" customFormat="1" x14ac:dyDescent="0.25">
      <c r="A44" s="3"/>
      <c r="B44" s="4"/>
      <c r="C44" s="4"/>
      <c r="D44" s="4"/>
      <c r="E44" s="4"/>
      <c r="F44" s="5"/>
      <c r="G44" s="4"/>
      <c r="H44" s="4"/>
      <c r="I44" s="4"/>
      <c r="J44" s="4"/>
    </row>
    <row r="45" spans="1:10" s="51" customFormat="1" x14ac:dyDescent="0.25">
      <c r="A45" s="3"/>
      <c r="B45" s="4"/>
      <c r="C45" s="4"/>
      <c r="D45" s="4"/>
      <c r="E45" s="4"/>
      <c r="F45" s="5"/>
      <c r="G45" s="4"/>
      <c r="H45" s="4"/>
      <c r="I45" s="4"/>
      <c r="J45" s="4"/>
    </row>
    <row r="46" spans="1:10" s="51" customFormat="1" x14ac:dyDescent="0.25">
      <c r="A46" s="3"/>
      <c r="B46" s="53"/>
      <c r="C46" s="53"/>
      <c r="D46" s="53"/>
      <c r="E46" s="53"/>
      <c r="F46" s="53"/>
      <c r="G46" s="53"/>
      <c r="H46" s="53"/>
      <c r="I46" s="53"/>
      <c r="J46" s="53"/>
    </row>
    <row r="47" spans="1:10" s="51" customFormat="1" x14ac:dyDescent="0.25">
      <c r="A47" s="3"/>
      <c r="B47" s="53"/>
      <c r="C47" s="53"/>
      <c r="D47" s="53"/>
      <c r="E47" s="53"/>
      <c r="F47" s="53"/>
      <c r="G47" s="53"/>
      <c r="H47" s="53"/>
      <c r="I47" s="53"/>
      <c r="J47" s="53"/>
    </row>
    <row r="48" spans="1:10" s="51" customFormat="1" x14ac:dyDescent="0.25">
      <c r="A48" s="3"/>
    </row>
    <row r="49" spans="1:1" s="51" customFormat="1" x14ac:dyDescent="0.25">
      <c r="A49" s="52"/>
    </row>
    <row r="50" spans="1:1" s="51" customFormat="1" x14ac:dyDescent="0.25">
      <c r="A50" s="52"/>
    </row>
    <row r="51" spans="1:1" s="51" customFormat="1" x14ac:dyDescent="0.25">
      <c r="A51" s="50"/>
    </row>
    <row r="52" spans="1:1" s="51" customFormat="1" x14ac:dyDescent="0.25">
      <c r="A52" s="50"/>
    </row>
    <row r="53" spans="1:1" s="51" customFormat="1" x14ac:dyDescent="0.25">
      <c r="A53" s="50"/>
    </row>
    <row r="54" spans="1:1" s="51" customFormat="1" x14ac:dyDescent="0.25">
      <c r="A54" s="50"/>
    </row>
    <row r="55" spans="1:1" s="51" customFormat="1" x14ac:dyDescent="0.25">
      <c r="A55" s="50"/>
    </row>
    <row r="56" spans="1:1" s="51" customFormat="1" x14ac:dyDescent="0.25">
      <c r="A56" s="50"/>
    </row>
    <row r="57" spans="1:1" s="51" customFormat="1" x14ac:dyDescent="0.25">
      <c r="A57" s="50"/>
    </row>
    <row r="58" spans="1:1" s="51" customFormat="1" x14ac:dyDescent="0.25">
      <c r="A58" s="50"/>
    </row>
    <row r="59" spans="1:1" s="51" customFormat="1" x14ac:dyDescent="0.25">
      <c r="A59" s="50"/>
    </row>
    <row r="60" spans="1:1" s="51" customFormat="1" x14ac:dyDescent="0.25">
      <c r="A60" s="50"/>
    </row>
    <row r="61" spans="1:1" s="51" customFormat="1" x14ac:dyDescent="0.25">
      <c r="A61" s="50"/>
    </row>
    <row r="62" spans="1:1" s="51" customFormat="1" x14ac:dyDescent="0.25">
      <c r="A62" s="50"/>
    </row>
    <row r="63" spans="1:1" s="51" customFormat="1" x14ac:dyDescent="0.25">
      <c r="A63" s="50"/>
    </row>
    <row r="64" spans="1:1" s="51" customFormat="1" x14ac:dyDescent="0.25">
      <c r="A64" s="50"/>
    </row>
    <row r="65" spans="1:10" s="51" customFormat="1" x14ac:dyDescent="0.25">
      <c r="A65" s="50"/>
    </row>
    <row r="66" spans="1:10" s="51" customFormat="1" x14ac:dyDescent="0.25">
      <c r="A66" s="50"/>
    </row>
    <row r="67" spans="1:10" s="51" customFormat="1" x14ac:dyDescent="0.25">
      <c r="A67" s="50"/>
    </row>
    <row r="68" spans="1:10" s="51" customFormat="1" x14ac:dyDescent="0.25">
      <c r="A68" s="50"/>
      <c r="B68" s="49"/>
      <c r="C68" s="49"/>
      <c r="D68" s="49"/>
      <c r="E68" s="49"/>
      <c r="F68" s="49"/>
      <c r="G68" s="49"/>
      <c r="H68" s="49"/>
      <c r="I68" s="49"/>
      <c r="J68" s="49"/>
    </row>
    <row r="69" spans="1:10" s="51" customFormat="1" x14ac:dyDescent="0.25">
      <c r="A69" s="50"/>
      <c r="B69" s="49"/>
      <c r="C69" s="49"/>
      <c r="D69" s="49"/>
      <c r="E69" s="49"/>
      <c r="F69" s="49"/>
      <c r="G69" s="49"/>
      <c r="H69" s="49"/>
      <c r="I69" s="49"/>
      <c r="J69" s="49"/>
    </row>
    <row r="70" spans="1:10" s="51" customFormat="1" x14ac:dyDescent="0.25">
      <c r="A70" s="50"/>
      <c r="B70" s="49"/>
      <c r="C70" s="49"/>
      <c r="D70" s="49"/>
      <c r="E70" s="49"/>
      <c r="F70" s="49"/>
      <c r="G70" s="49"/>
      <c r="H70" s="49"/>
      <c r="I70" s="49"/>
      <c r="J70" s="49"/>
    </row>
  </sheetData>
  <sheetProtection password="C420" sheet="1" objects="1" scenarios="1" selectLockedCells="1"/>
  <protectedRanges>
    <protectedRange sqref="J5:J6 I2:J3 G5 D2:D5 E6 H2:H4 E3:E4 F9:F17 C8:E17 G8:J17 C21:J21" name="Range3"/>
    <protectedRange sqref="E2" name="Range1"/>
    <protectedRange sqref="I4" name="Range2_1"/>
    <protectedRange sqref="J4" name="Range2_2"/>
    <protectedRange sqref="J29 H30 I28:I29" name="Range2_4"/>
    <protectedRange sqref="H36 I35" name="Range2_6"/>
    <protectedRange sqref="E32" name="Range3_2"/>
  </protectedRanges>
  <mergeCells count="80">
    <mergeCell ref="H7:J7"/>
    <mergeCell ref="H8:J8"/>
    <mergeCell ref="H9:J9"/>
    <mergeCell ref="A1:J1"/>
    <mergeCell ref="G2:H2"/>
    <mergeCell ref="G3:H3"/>
    <mergeCell ref="E6:F6"/>
    <mergeCell ref="C2:E2"/>
    <mergeCell ref="C3:E3"/>
    <mergeCell ref="A2:B2"/>
    <mergeCell ref="A3:B3"/>
    <mergeCell ref="C4:H4"/>
    <mergeCell ref="A4:B4"/>
    <mergeCell ref="C5:F5"/>
    <mergeCell ref="G6:H6"/>
    <mergeCell ref="A5:B5"/>
    <mergeCell ref="E31:F31"/>
    <mergeCell ref="E32:F32"/>
    <mergeCell ref="H31:I31"/>
    <mergeCell ref="B27:C27"/>
    <mergeCell ref="B28:C28"/>
    <mergeCell ref="E27:F27"/>
    <mergeCell ref="E28:F28"/>
    <mergeCell ref="H32:J32"/>
    <mergeCell ref="H27:J29"/>
    <mergeCell ref="E37:F37"/>
    <mergeCell ref="B37:C37"/>
    <mergeCell ref="B35:C35"/>
    <mergeCell ref="B36:C36"/>
    <mergeCell ref="H33:I33"/>
    <mergeCell ref="E36:F36"/>
    <mergeCell ref="H36:I36"/>
    <mergeCell ref="H37:I37"/>
    <mergeCell ref="H34:J35"/>
    <mergeCell ref="E33:F33"/>
    <mergeCell ref="E34:F34"/>
    <mergeCell ref="E35:F35"/>
    <mergeCell ref="A6:B6"/>
    <mergeCell ref="A22:A25"/>
    <mergeCell ref="A26:A31"/>
    <mergeCell ref="A33:A37"/>
    <mergeCell ref="B22:C22"/>
    <mergeCell ref="B26:C26"/>
    <mergeCell ref="B23:C23"/>
    <mergeCell ref="B24:C24"/>
    <mergeCell ref="B25:C25"/>
    <mergeCell ref="B29:C29"/>
    <mergeCell ref="B30:C30"/>
    <mergeCell ref="B31:C31"/>
    <mergeCell ref="B32:C32"/>
    <mergeCell ref="B33:C33"/>
    <mergeCell ref="B34:C34"/>
    <mergeCell ref="C6:D6"/>
    <mergeCell ref="H15:J15"/>
    <mergeCell ref="E23:F23"/>
    <mergeCell ref="E24:F24"/>
    <mergeCell ref="E25:F25"/>
    <mergeCell ref="E26:F26"/>
    <mergeCell ref="H23:I23"/>
    <mergeCell ref="H16:J16"/>
    <mergeCell ref="H17:J17"/>
    <mergeCell ref="A21:J21"/>
    <mergeCell ref="A20:B20"/>
    <mergeCell ref="C18:J19"/>
    <mergeCell ref="A18:B19"/>
    <mergeCell ref="C20:D20"/>
    <mergeCell ref="E20:J20"/>
    <mergeCell ref="E22:F22"/>
    <mergeCell ref="H22:J22"/>
    <mergeCell ref="H10:J10"/>
    <mergeCell ref="H11:J11"/>
    <mergeCell ref="H12:J12"/>
    <mergeCell ref="H13:J13"/>
    <mergeCell ref="H14:J14"/>
    <mergeCell ref="H24:I24"/>
    <mergeCell ref="H25:I25"/>
    <mergeCell ref="H26:I26"/>
    <mergeCell ref="H30:I30"/>
    <mergeCell ref="E29:F29"/>
    <mergeCell ref="E30:F30"/>
  </mergeCells>
  <phoneticPr fontId="2" type="noConversion"/>
  <dataValidations xWindow="629" yWindow="279" count="22">
    <dataValidation type="list" showInputMessage="1" showErrorMessage="1" promptTitle="Field Direction" prompt="Select the field direction" sqref="J30" xr:uid="{00000000-0002-0000-0000-000000000000}">
      <formula1>FIELD_DIRECTION</formula1>
    </dataValidation>
    <dataValidation type="list" showInputMessage="1" showErrorMessage="1" promptTitle="Test Result" prompt="Select a test result or info only  " sqref="F8:F17" xr:uid="{00000000-0002-0000-0000-000001000000}">
      <formula1>TEST_RESULT</formula1>
    </dataValidation>
    <dataValidation type="list" showInputMessage="1" showErrorMessage="1" promptTitle="Lab Type" prompt="Select the lab's QA, QC or IND (Independent) status pertaining to this contract" sqref="G2:H2" xr:uid="{00000000-0002-0000-0000-000002000000}">
      <formula1>LAB_TYPE</formula1>
    </dataValidation>
    <dataValidation allowBlank="1" showInputMessage="1" promptTitle="Retest of Test ID Format" prompt="Report No+Test No" sqref="G8:G17" xr:uid="{00000000-0002-0000-0000-000003000000}"/>
    <dataValidation type="list" allowBlank="1" showInputMessage="1" showErrorMessage="1" promptTitle="Inspection Type" prompt="Select a weld inspection type." sqref="B8:B17" xr:uid="{00000000-0002-0000-0000-000004000000}">
      <formula1>INSPECTION_TYPE</formula1>
    </dataValidation>
    <dataValidation type="list" showInputMessage="1" showErrorMessage="1" promptTitle="Penetrant" prompt="Select the penetrant used" sqref="D23" xr:uid="{00000000-0002-0000-0000-000005000000}">
      <formula1>PENETRANT</formula1>
    </dataValidation>
    <dataValidation type="list" showInputMessage="1" showErrorMessage="1" promptTitle="Emulsifier" prompt="Select the emulsifier used" sqref="D24" xr:uid="{00000000-0002-0000-0000-000006000000}">
      <formula1>EMULSIFIER</formula1>
    </dataValidation>
    <dataValidation type="list" showInputMessage="1" showErrorMessage="1" promptTitle="Developer" prompt="Select the developer used" sqref="D25" xr:uid="{00000000-0002-0000-0000-000007000000}">
      <formula1>DEVELOPER</formula1>
    </dataValidation>
    <dataValidation type="list" showInputMessage="1" showErrorMessage="1" promptTitle="Magnetizing Component" prompt="Select the magnetizing component used" sqref="D29" xr:uid="{00000000-0002-0000-0000-000008000000}">
      <formula1>MAGNETIZING_COMPONENT</formula1>
    </dataValidation>
    <dataValidation type="list" showInputMessage="1" showErrorMessage="1" promptTitle="Magnetic Particulate" prompt="Select the magnetic particulate used" sqref="G29" xr:uid="{00000000-0002-0000-0000-000009000000}">
      <formula1>MAGNETIC_PARTICULATE</formula1>
    </dataValidation>
    <dataValidation type="list" showInputMessage="1" showErrorMessage="1" promptTitle="Magnetic Particulate Application" prompt="Select the magnetic particulate application used" sqref="D30" xr:uid="{00000000-0002-0000-0000-00000A000000}">
      <formula1>MAGNETIC_PARTICULATE_APPLICATION</formula1>
    </dataValidation>
    <dataValidation type="list" showInputMessage="1" showErrorMessage="1" promptTitle="Current" prompt="Select the current" sqref="G30" xr:uid="{00000000-0002-0000-0000-00000B000000}">
      <formula1>CURRENT</formula1>
    </dataValidation>
    <dataValidation type="list" allowBlank="1" showInputMessage="1" promptTitle="Demagnetizing Method" prompt="Select the demagnetizing method" sqref="G31" xr:uid="{00000000-0002-0000-0000-00000C000000}">
      <formula1>DEMAGNETIZING_METHOD</formula1>
    </dataValidation>
    <dataValidation type="list" showInputMessage="1" showErrorMessage="1" promptTitle="Calibration Block Type" prompt="Select the calibration block type" sqref="D35" xr:uid="{00000000-0002-0000-0000-00000D000000}">
      <formula1>CALIBRATION_BLOCK_TYPE</formula1>
    </dataValidation>
    <dataValidation type="list" errorStyle="warning" allowBlank="1" showInputMessage="1" promptTitle="Couplant" prompt="Select the couplant used" sqref="J37" xr:uid="{00000000-0002-0000-0000-00000E000000}">
      <formula1>COUPLANT</formula1>
    </dataValidation>
    <dataValidation type="list" errorStyle="warning" allowBlank="1" showInputMessage="1" promptTitle="Wedge Angle" prompt="Select the wedge angle used" sqref="G37" xr:uid="{00000000-0002-0000-0000-00000F000000}">
      <formula1>WEDGE_ANGLE</formula1>
    </dataValidation>
    <dataValidation allowBlank="1" showInputMessage="1" showErrorMessage="1" promptTitle="Feature:" prompt="The description of what is being constructed that should reference back to the specifications, such as Floodwall Monolith or Flood Gate." sqref="C8:C17" xr:uid="{00000000-0002-0000-0000-000010000000}"/>
    <dataValidation allowBlank="1" showInputMessage="1" showErrorMessage="1" promptTitle="Weld Identification:" prompt="The unique and traceable identifying label assigned to an inspected weldment." sqref="E8:E17" xr:uid="{00000000-0002-0000-0000-000011000000}"/>
    <dataValidation allowBlank="1" showInputMessage="1" showErrorMessage="1" promptTitle="Weld Joint:" prompt="The AWS classification type used to described the junction of two or more parts at the location of an inspected weldment." sqref="D8:D17" xr:uid="{00000000-0002-0000-0000-000012000000}"/>
    <dataValidation allowBlank="1" showInputMessage="1" showErrorMessage="1" promptTitle="Inspector" prompt="Use following name formats:_x000a_FirstName LastName _x000a_FirstName LastName Suffix_x000a_FirstInitial LastName_x000a_Separate multiple people w/ semi-colon;_x000a_FN1 LN1; FN2 LN2 " sqref="C5:F5" xr:uid="{00000000-0002-0000-0000-000013000000}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C6:D6" xr:uid="{00000000-0002-0000-0000-000014000000}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G6:H6" xr:uid="{00000000-0002-0000-0000-000015000000}"/>
  </dataValidations>
  <printOptions horizontalCentered="1" gridLines="1"/>
  <pageMargins left="0.25" right="0.25" top="0.25" bottom="0.25" header="0.3" footer="0.3"/>
  <pageSetup scale="70" orientation="landscape" blackAndWhite="1" r:id="rId1"/>
  <headerFooter alignWithMargins="0">
    <oddHeader>&amp;C&amp;G</oddHeader>
    <oddFooter>&amp;R&amp;F</oddFooter>
  </headerFooter>
  <rowBreaks count="1" manualBreakCount="1">
    <brk id="2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0"/>
  <sheetViews>
    <sheetView workbookViewId="0">
      <selection activeCell="C2" sqref="C2"/>
    </sheetView>
  </sheetViews>
  <sheetFormatPr defaultRowHeight="13.2" x14ac:dyDescent="0.25"/>
  <cols>
    <col min="1" max="1" width="65.88671875" bestFit="1" customWidth="1"/>
    <col min="2" max="2" width="32.33203125" bestFit="1" customWidth="1"/>
    <col min="3" max="3" width="26.33203125" bestFit="1" customWidth="1"/>
    <col min="4" max="5" width="26.5546875" bestFit="1" customWidth="1"/>
    <col min="6" max="6" width="25" bestFit="1" customWidth="1"/>
    <col min="7" max="7" width="26.33203125" bestFit="1" customWidth="1"/>
    <col min="8" max="8" width="26.5546875" bestFit="1" customWidth="1"/>
    <col min="9" max="12" width="26.33203125" bestFit="1" customWidth="1"/>
    <col min="13" max="13" width="26.5546875" bestFit="1" customWidth="1"/>
    <col min="14" max="15" width="25.88671875" bestFit="1" customWidth="1"/>
    <col min="16" max="16" width="43.44140625" bestFit="1" customWidth="1"/>
    <col min="17" max="17" width="26.33203125" bestFit="1" customWidth="1"/>
    <col min="18" max="18" width="26.5546875" bestFit="1" customWidth="1"/>
    <col min="19" max="19" width="25.88671875" bestFit="1" customWidth="1"/>
    <col min="20" max="20" width="26.33203125" bestFit="1" customWidth="1"/>
    <col min="21" max="21" width="26.5546875" bestFit="1" customWidth="1"/>
    <col min="22" max="22" width="26.33203125" bestFit="1" customWidth="1"/>
    <col min="23" max="23" width="26.5546875" bestFit="1" customWidth="1"/>
    <col min="24" max="24" width="26.33203125" bestFit="1" customWidth="1"/>
    <col min="25" max="25" width="26.5546875" bestFit="1" customWidth="1"/>
    <col min="26" max="26" width="26.33203125" bestFit="1" customWidth="1"/>
    <col min="27" max="27" width="26.5546875" bestFit="1" customWidth="1"/>
    <col min="28" max="28" width="25.88671875" bestFit="1" customWidth="1"/>
    <col min="29" max="29" width="26.33203125" bestFit="1" customWidth="1"/>
    <col min="30" max="30" width="26.5546875" bestFit="1" customWidth="1"/>
    <col min="31" max="31" width="25.88671875" bestFit="1" customWidth="1"/>
    <col min="32" max="32" width="26.33203125" bestFit="1" customWidth="1"/>
    <col min="33" max="33" width="26.5546875" customWidth="1"/>
    <col min="34" max="34" width="25.88671875" bestFit="1" customWidth="1"/>
    <col min="35" max="35" width="26.33203125" bestFit="1" customWidth="1"/>
    <col min="36" max="36" width="26.5546875" bestFit="1" customWidth="1"/>
    <col min="37" max="37" width="26.33203125" bestFit="1" customWidth="1"/>
    <col min="38" max="38" width="26.5546875" bestFit="1" customWidth="1"/>
    <col min="39" max="39" width="26.33203125" bestFit="1" customWidth="1"/>
    <col min="40" max="40" width="26.5546875" bestFit="1" customWidth="1"/>
    <col min="41" max="42" width="25.88671875" bestFit="1" customWidth="1"/>
    <col min="43" max="43" width="26.33203125" bestFit="1" customWidth="1"/>
    <col min="44" max="44" width="26.5546875" bestFit="1" customWidth="1"/>
    <col min="45" max="45" width="26.33203125" bestFit="1" customWidth="1"/>
    <col min="46" max="46" width="26.5546875" bestFit="1" customWidth="1"/>
  </cols>
  <sheetData>
    <row r="1" spans="1:46" x14ac:dyDescent="0.25">
      <c r="A1" s="42" t="s">
        <v>222</v>
      </c>
      <c r="B1" s="43" t="s">
        <v>27</v>
      </c>
      <c r="C1" s="43" t="s">
        <v>32</v>
      </c>
      <c r="D1" s="43" t="s">
        <v>223</v>
      </c>
      <c r="E1" s="43" t="s">
        <v>36</v>
      </c>
      <c r="F1" s="43" t="s">
        <v>224</v>
      </c>
      <c r="G1" s="43" t="s">
        <v>29</v>
      </c>
      <c r="H1" s="43" t="s">
        <v>225</v>
      </c>
      <c r="I1" s="43" t="s">
        <v>30</v>
      </c>
      <c r="J1" s="43" t="s">
        <v>226</v>
      </c>
      <c r="K1" s="43" t="s">
        <v>31</v>
      </c>
      <c r="L1" s="43" t="s">
        <v>227</v>
      </c>
      <c r="M1" s="43" t="s">
        <v>228</v>
      </c>
      <c r="N1" s="43" t="s">
        <v>229</v>
      </c>
      <c r="O1" s="43" t="s">
        <v>269</v>
      </c>
      <c r="P1" s="43" t="s">
        <v>230</v>
      </c>
    </row>
    <row r="2" spans="1:46" x14ac:dyDescent="0.25">
      <c r="A2" s="42" t="str">
        <f>B2&amp;C2&amp;IF(OR(ISBLANK(F2),F2=""),"",F2)&amp;IF(OR(ISBLANK(G2),G2=""),"",G2)&amp;IF(OR(ISBLANK(J2),J2=""),"",J2)&amp;IF(OR(ISBLANK(E2),E2=""),"",E2)&amp;IF(OR(ISBLANK(F10),F10=""),"",F10)</f>
        <v>MVNQW06140716</v>
      </c>
      <c r="B2" s="65" t="s">
        <v>310</v>
      </c>
      <c r="C2" s="43">
        <v>140716</v>
      </c>
      <c r="D2" s="43" t="str">
        <f>IF(OR(ISBLANK(MVNQW06!C2),MVNQW06!C2=""),"",MVNQW06!C2)</f>
        <v/>
      </c>
      <c r="E2" s="43" t="str">
        <f>IF(OR(ISBLANK(MVNQW06!G2),MVNQW06!G2=""),"",MVNQW06!G2)</f>
        <v/>
      </c>
      <c r="F2" s="43" t="str">
        <f>IF(OR(ISBLANK(MVNQW06!J2),MVNQW06!J2=""),"",MVNQW06!J2)</f>
        <v/>
      </c>
      <c r="G2" s="43" t="str">
        <f>IF(OR(ISBLANK(MVNQW06!C3),MVNQW06!C3=""),"",MVNQW06!C3)</f>
        <v/>
      </c>
      <c r="H2" s="43" t="str">
        <f>IF(OR(ISBLANK(MVNQW06!G3),MVNQW06!G3=""),"",MVNQW06!G3)</f>
        <v/>
      </c>
      <c r="I2" s="43" t="str">
        <f>IF(OR(ISBLANK(MVNQW06!C4),MVNQW06!C4=""),"",MVNQW06!C4)</f>
        <v/>
      </c>
      <c r="J2" s="54" t="str">
        <f>IF(OR(ISBLANK(MVNQW06!J4),MVNQW06!J4=""),"",MVNQW06!J4)</f>
        <v/>
      </c>
      <c r="K2" s="43" t="str">
        <f>IF(OR(ISBLANK(MVNQW06!C18),MVNQW06!C18=""),"",MVNQW06!C18)</f>
        <v/>
      </c>
      <c r="L2" s="43"/>
      <c r="M2" s="43" t="str">
        <f>IF(OR(ISBLANK(MVNQW06!C6),MVNQW06!C6=""),"",MVNQW06!C6)</f>
        <v/>
      </c>
      <c r="N2" s="43" t="str">
        <f>IF(OR(ISBLANK(MVNQW06!G6),MVNQW06!G6=""),"",MVNQW06!G6)</f>
        <v/>
      </c>
      <c r="O2" s="43" t="str">
        <f>IF(OR(ISBLANK(MVNQW06!J3),MVNQW06!J3=""),"",MVNQW06!J3)</f>
        <v/>
      </c>
      <c r="P2" s="43" t="str">
        <f ca="1">MID(CELL("filename"),SEARCH("[",CELL("filename"))+1, SEARCH("]",CELL("filename"))-SEARCH("[",CELL("filename"))-1)</f>
        <v>MVNQW06.xlsx</v>
      </c>
    </row>
    <row r="3" spans="1:46" x14ac:dyDescent="0.25">
      <c r="A3" s="42" t="s">
        <v>222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46" x14ac:dyDescent="0.25">
      <c r="A4" s="42" t="str">
        <f>$A$2</f>
        <v>MVNQW06140716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46" x14ac:dyDescent="0.25">
      <c r="A5" s="42" t="s">
        <v>222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46" x14ac:dyDescent="0.25">
      <c r="A6" s="42" t="str">
        <f>$A$2</f>
        <v>MVNQW06140716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46" x14ac:dyDescent="0.25">
      <c r="A7" s="42" t="s">
        <v>222</v>
      </c>
      <c r="B7" s="43" t="s">
        <v>234</v>
      </c>
      <c r="C7" s="43" t="s">
        <v>235</v>
      </c>
      <c r="D7" s="43" t="s">
        <v>236</v>
      </c>
      <c r="E7" s="43" t="s">
        <v>237</v>
      </c>
      <c r="F7" s="43" t="s">
        <v>238</v>
      </c>
      <c r="G7" s="43" t="s">
        <v>239</v>
      </c>
      <c r="H7" s="43" t="s">
        <v>240</v>
      </c>
      <c r="I7" s="43" t="s">
        <v>63</v>
      </c>
      <c r="J7" s="43" t="s">
        <v>64</v>
      </c>
      <c r="K7" s="43" t="s">
        <v>65</v>
      </c>
      <c r="L7" s="43" t="s">
        <v>241</v>
      </c>
      <c r="M7" s="43" t="s">
        <v>242</v>
      </c>
      <c r="N7" s="43" t="s">
        <v>243</v>
      </c>
      <c r="O7" s="43" t="s">
        <v>244</v>
      </c>
      <c r="P7" s="43" t="s">
        <v>245</v>
      </c>
      <c r="Q7" s="65" t="s">
        <v>315</v>
      </c>
      <c r="R7" s="65" t="s">
        <v>316</v>
      </c>
      <c r="S7" s="65" t="s">
        <v>317</v>
      </c>
      <c r="T7" s="65" t="s">
        <v>318</v>
      </c>
      <c r="U7" s="65" t="s">
        <v>319</v>
      </c>
      <c r="V7" s="65" t="s">
        <v>320</v>
      </c>
      <c r="W7" s="65" t="s">
        <v>321</v>
      </c>
      <c r="X7" s="43" t="s">
        <v>54</v>
      </c>
      <c r="Y7" s="43" t="s">
        <v>55</v>
      </c>
      <c r="Z7" s="43" t="s">
        <v>56</v>
      </c>
      <c r="AA7" s="43" t="s">
        <v>58</v>
      </c>
      <c r="AB7" s="43" t="s">
        <v>57</v>
      </c>
      <c r="AC7" s="43" t="s">
        <v>285</v>
      </c>
      <c r="AD7" s="43" t="s">
        <v>59</v>
      </c>
      <c r="AE7" s="43" t="s">
        <v>286</v>
      </c>
      <c r="AF7" s="65" t="s">
        <v>322</v>
      </c>
      <c r="AG7" s="65" t="s">
        <v>323</v>
      </c>
      <c r="AH7" s="65" t="s">
        <v>324</v>
      </c>
      <c r="AI7" s="65" t="s">
        <v>325</v>
      </c>
      <c r="AJ7" s="65" t="s">
        <v>326</v>
      </c>
      <c r="AK7" s="43" t="s">
        <v>60</v>
      </c>
      <c r="AL7" s="65" t="s">
        <v>327</v>
      </c>
      <c r="AM7" s="43" t="s">
        <v>294</v>
      </c>
      <c r="AN7" s="43" t="s">
        <v>295</v>
      </c>
      <c r="AO7" s="43" t="s">
        <v>296</v>
      </c>
      <c r="AP7" s="43" t="s">
        <v>61</v>
      </c>
      <c r="AQ7" s="43" t="s">
        <v>297</v>
      </c>
      <c r="AR7" s="43" t="s">
        <v>62</v>
      </c>
      <c r="AS7" s="43" t="s">
        <v>300</v>
      </c>
      <c r="AT7" s="43" t="s">
        <v>301</v>
      </c>
    </row>
    <row r="8" spans="1:46" x14ac:dyDescent="0.25">
      <c r="A8" s="42" t="str">
        <f>$A$2</f>
        <v>MVNQW06140716</v>
      </c>
      <c r="B8" s="43" t="str">
        <f>IF(OR(ISBLANK(MVNQW06!C5),MVNQW06!C5=""),"",MVNQW06!C5)</f>
        <v/>
      </c>
      <c r="C8" s="43" t="str">
        <f>IF(OR(ISBLANK(MVNQW06!J6),MVNQW06!J6=""),"",MVNQW06!J6)</f>
        <v/>
      </c>
      <c r="D8" s="43" t="str">
        <f>IF(OR(ISBLANK(MVNQW06!G23),MVNQW06!G23=""),"",MVNQW06!G23)</f>
        <v/>
      </c>
      <c r="E8" s="43" t="str">
        <f>IF(OR(ISBLANK(MVNQW06!G24),MVNQW06!G24=""),"",MVNQW06!G24)</f>
        <v/>
      </c>
      <c r="F8" s="43" t="str">
        <f>IF(OR(ISBLANK(MVNQW06!H5),MVNQW06!H5=""),"",MVNQW06!H5)</f>
        <v/>
      </c>
      <c r="G8" s="43" t="str">
        <f>IF(OR(ISBLANK(MVNQW06!J5),MVNQW06!J5=""),"",MVNQW06!J5)</f>
        <v/>
      </c>
      <c r="H8" s="43" t="str">
        <f>IF(OR(ISBLANK(MVNQW06!G25),MVNQW06!G25=""),"",MVNQW06!G25)</f>
        <v/>
      </c>
      <c r="I8" s="43" t="str">
        <f>IF(OR(ISBLANK(MVNQW06!D23),MVNQW06!D23=""),"",MVNQW06!D23)</f>
        <v/>
      </c>
      <c r="J8" s="43" t="str">
        <f>IF(OR(ISBLANK(MVNQW06!D24),MVNQW06!D24=""),"",MVNQW06!D24)</f>
        <v/>
      </c>
      <c r="K8" s="43" t="str">
        <f>IF(OR(ISBLANK(MVNQW06!D25),MVNQW06!D25=""),"",MVNQW06!D25)</f>
        <v/>
      </c>
      <c r="L8" s="43" t="str">
        <f>IF(OR(ISBLANK(MVNQW06!D22),MVNQW06!D22=""),"",MVNQW06!D22)</f>
        <v/>
      </c>
      <c r="M8" s="43" t="str">
        <f>IF(OR(ISBLANK(MVNQW06!G22),MVNQW06!G22=""),"",MVNQW06!G22)</f>
        <v/>
      </c>
      <c r="N8" s="43" t="str">
        <f>IF(OR(ISBLANK(MVNQW06!J23),MVNQW06!J23=""),"",MVNQW06!J23)</f>
        <v/>
      </c>
      <c r="O8" s="43" t="str">
        <f>IF(OR(ISBLANK(MVNQW06!J24),MVNQW06!J24=""),"",MVNQW06!J24)</f>
        <v/>
      </c>
      <c r="P8" s="43" t="str">
        <f>IF(OR(ISBLANK(MVNQW06!J25),MVNQW06!J25=""),"",MVNQW06!J25)</f>
        <v/>
      </c>
      <c r="Q8" s="43" t="str">
        <f>IF(OR(ISBLANK(MVNQW06!D26),MVNQW06!D26=""),"",MVNQW06!D26)</f>
        <v/>
      </c>
      <c r="R8" s="43" t="str">
        <f>IF(OR(ISBLANK(MVNQW06!G26),MVNQW06!G26=""),"",MVNQW06!G26)</f>
        <v/>
      </c>
      <c r="S8" s="43" t="str">
        <f>IF(OR(ISBLANK(MVNQW06!J26),MVNQW06!J26=""),"",MVNQW06!J26)</f>
        <v/>
      </c>
      <c r="T8" s="43" t="str">
        <f>IF(OR(ISBLANK(MVNQW06!D27),MVNQW06!D27=""),"",MVNQW06!D27)</f>
        <v/>
      </c>
      <c r="U8" s="43" t="str">
        <f>IF(OR(ISBLANK(MVNQW06!G27),MVNQW06!G27=""),"",MVNQW06!G27)</f>
        <v/>
      </c>
      <c r="V8" s="43" t="str">
        <f>IF(OR(ISBLANK(MVNQW06!D28),MVNQW06!D28=""),"",MVNQW06!D28)</f>
        <v/>
      </c>
      <c r="W8" s="43" t="str">
        <f>IF(OR(ISBLANK(MVNQW06!G28),MVNQW06!G28=""),"",MVNQW06!G28)</f>
        <v/>
      </c>
      <c r="X8" s="43" t="str">
        <f>IF(OR(ISBLANK(MVNQW06!D29),MVNQW06!D29=""),"",MVNQW06!D29)</f>
        <v/>
      </c>
      <c r="Y8" s="43" t="str">
        <f>IF(OR(ISBLANK(MVNQW06!G29),MVNQW06!G29=""),"",MVNQW06!G29)</f>
        <v/>
      </c>
      <c r="Z8" s="43" t="str">
        <f>IF(OR(ISBLANK(MVNQW06!D30),MVNQW06!D30=""),"",MVNQW06!D30)</f>
        <v/>
      </c>
      <c r="AA8" s="43" t="str">
        <f>IF(OR(ISBLANK(MVNQW06!G30),MVNQW06!G30=""),"",MVNQW06!G30)</f>
        <v/>
      </c>
      <c r="AB8" s="43" t="str">
        <f>IF(OR(ISBLANK(MVNQW06!J30),MVNQW06!J30=""),"",MVNQW06!J30)</f>
        <v/>
      </c>
      <c r="AC8" s="43" t="str">
        <f>IF(OR(ISBLANK(MVNQW06!D31),MVNQW06!D31=""),"",MVNQW06!D31)</f>
        <v/>
      </c>
      <c r="AD8" s="43" t="str">
        <f>IF(OR(ISBLANK(MVNQW06!G31),MVNQW06!G31=""),"",MVNQW06!G31)</f>
        <v/>
      </c>
      <c r="AE8" s="43" t="str">
        <f>IF(OR(ISBLANK(MVNQW06!J31),MVNQW06!J31=""),"",MVNQW06!J31)</f>
        <v/>
      </c>
      <c r="AF8" s="43" t="str">
        <f>IF(OR(ISBLANK(MVNQW06!D33),MVNQW06!D33=""),"",MVNQW06!D33)</f>
        <v/>
      </c>
      <c r="AG8" s="43" t="str">
        <f>IF(OR(ISBLANK(MVNQW06!G33),MVNQW06!G33=""),"",MVNQW06!G33)</f>
        <v/>
      </c>
      <c r="AH8" s="43" t="str">
        <f>IF(OR(ISBLANK(MVNQW06!J33),MVNQW06!J33=""),"",MVNQW06!J33)</f>
        <v/>
      </c>
      <c r="AI8" s="54" t="str">
        <f>IF(OR(ISBLANK(MVNQW06!D34),MVNQW06!D34=""),"",MVNQW06!D34)</f>
        <v/>
      </c>
      <c r="AJ8" s="54" t="str">
        <f>IF(OR(ISBLANK(MVNQW06!G34),MVNQW06!G34=""),"",MVNQW06!G34)</f>
        <v/>
      </c>
      <c r="AK8" s="43" t="str">
        <f>IF(OR(ISBLANK(MVNQW06!D35),MVNQW06!D35=""),"",MVNQW06!D35)</f>
        <v/>
      </c>
      <c r="AL8" s="43" t="str">
        <f>IF(OR(ISBLANK(MVNQW06!G35),MVNQW06!G35=""),"",MVNQW06!G35)</f>
        <v/>
      </c>
      <c r="AM8" s="43" t="str">
        <f>IF(OR(ISBLANK(MVNQW06!D36),MVNQW06!D36=""),"",MVNQW06!D36)</f>
        <v/>
      </c>
      <c r="AN8" s="43" t="str">
        <f>IF(OR(ISBLANK(MVNQW06!G36),MVNQW06!G36=""),"",MVNQW06!G36)</f>
        <v/>
      </c>
      <c r="AO8" s="43" t="str">
        <f>IF(OR(ISBLANK(MVNQW06!J36),MVNQW06!J36=""),"",MVNQW06!J36)</f>
        <v/>
      </c>
      <c r="AP8" s="43" t="str">
        <f>IF(OR(ISBLANK(MVNQW06!J37),MVNQW06!J37=""),"",MVNQW06!J37)</f>
        <v/>
      </c>
      <c r="AQ8" s="43" t="str">
        <f>IF(OR(ISBLANK(MVNQW06!D37),MVNQW06!D37=""),"",MVNQW06!D37)</f>
        <v/>
      </c>
      <c r="AR8" s="43" t="str">
        <f>IF(OR(ISBLANK(MVNQW06!G37),MVNQW06!G37=""),"",MVNQW06!G37)</f>
        <v/>
      </c>
      <c r="AS8" s="43" t="str">
        <f>IF(OR(ISBLANK(MVNQW06!D32),MVNQW06!D32=""),"",MVNQW06!D32)</f>
        <v/>
      </c>
      <c r="AT8" s="43" t="str">
        <f>IF(OR(ISBLANK(MVNQW06!G32),MVNQW06!G32=""),"",MVNQW06!G32)</f>
        <v/>
      </c>
    </row>
    <row r="9" spans="1:46" x14ac:dyDescent="0.25">
      <c r="A9" s="42" t="s">
        <v>222</v>
      </c>
      <c r="B9" s="43" t="s">
        <v>45</v>
      </c>
      <c r="C9" s="43" t="s">
        <v>33</v>
      </c>
      <c r="D9" s="43" t="s">
        <v>232</v>
      </c>
      <c r="E9" s="43" t="s">
        <v>233</v>
      </c>
      <c r="F9" s="43" t="s">
        <v>28</v>
      </c>
      <c r="G9" s="43" t="s">
        <v>231</v>
      </c>
      <c r="H9" s="43" t="s">
        <v>246</v>
      </c>
      <c r="I9" s="43" t="s">
        <v>247</v>
      </c>
      <c r="J9" s="43" t="s">
        <v>309</v>
      </c>
      <c r="K9" s="43"/>
      <c r="L9" s="43"/>
      <c r="M9" s="43"/>
      <c r="N9" s="43"/>
      <c r="O9" s="43"/>
      <c r="P9" s="43"/>
    </row>
    <row r="10" spans="1:46" x14ac:dyDescent="0.25">
      <c r="A10" s="42" t="str">
        <f>IF(OR(ISBLANK(B10),B10=""),"",$A$2)</f>
        <v/>
      </c>
      <c r="B10" t="str">
        <f>IF(OR(ISBLANK(MVNQW06!F8),MVNQW06!F8=""),"",MVNQW06!F8)</f>
        <v/>
      </c>
      <c r="C10" s="43" t="str">
        <f>IF(OR(ISBLANK(MVNQW06!H8),MVNQW06!H8=""),"",MVNQW06!H8)</f>
        <v/>
      </c>
      <c r="D10" s="43" t="str">
        <f>IF(OR(ISBLANK(MVNQW06!G8),MVNQW06!G8=""),"",MVNQW06!G8)</f>
        <v/>
      </c>
      <c r="E10" s="54" t="str">
        <f>IF(OR(ISBLANK(MVNQW06!J$4),MVNQW06!J$4=""),"",MVNQW06!J$4)</f>
        <v/>
      </c>
      <c r="F10" s="43" t="str">
        <f>IF(OR(ISBLANK(B10),B10=""),"",MVNQW06!A8)</f>
        <v/>
      </c>
      <c r="G10" s="43" t="str">
        <f>IF(OR(ISBLANK(MVNQW06!C8),MVNQW06!C8=""),"",MVNQW06!C8)</f>
        <v/>
      </c>
      <c r="H10" s="43" t="str">
        <f>IF(OR(ISBLANK(MVNQW06!D8),MVNQW06!D8=""),"",MVNQW06!D8)</f>
        <v/>
      </c>
      <c r="I10" s="43" t="str">
        <f>IF(OR(ISBLANK(MVNQW06!E8),MVNQW06!E8=""),"",MVNQW06!E8)</f>
        <v/>
      </c>
      <c r="J10" s="43" t="str">
        <f>IF(OR(ISBLANK(MVNQW06!B8),MVNQW06!B8=""),"",MVNQW06!B8)</f>
        <v/>
      </c>
      <c r="K10" s="43"/>
      <c r="L10" s="43"/>
      <c r="M10" s="43"/>
      <c r="N10" s="43"/>
      <c r="O10" s="43"/>
      <c r="P10" s="43"/>
    </row>
    <row r="11" spans="1:46" x14ac:dyDescent="0.25">
      <c r="A11" s="42" t="str">
        <f t="shared" ref="A11:A19" si="0">IF(OR(ISBLANK(B11),B11=""),"",$A$2)</f>
        <v/>
      </c>
      <c r="B11" t="str">
        <f>IF(OR(ISBLANK(MVNQW06!F9),MVNQW06!F9=""),"",MVNQW06!F9)</f>
        <v/>
      </c>
      <c r="C11" s="43" t="str">
        <f>IF(OR(ISBLANK(MVNQW06!H9),MVNQW06!H9=""),"",MVNQW06!H9)</f>
        <v/>
      </c>
      <c r="D11" s="43" t="str">
        <f>IF(OR(ISBLANK(MVNQW06!G9),MVNQW06!G9=""),"",MVNQW06!G9)</f>
        <v/>
      </c>
      <c r="E11" s="54" t="str">
        <f>IF(OR(ISBLANK(MVNQW06!J$4),MVNQW06!J$4=""),"",MVNQW06!J$4)</f>
        <v/>
      </c>
      <c r="F11" s="43" t="str">
        <f>IF(OR(ISBLANK(B11),B11=""),"",MVNQW06!A9)</f>
        <v/>
      </c>
      <c r="G11" s="43" t="str">
        <f>IF(OR(ISBLANK(MVNQW06!C9),MVNQW06!C9=""),"",MVNQW06!C9)</f>
        <v/>
      </c>
      <c r="H11" s="43" t="str">
        <f>IF(OR(ISBLANK(MVNQW06!D9),MVNQW06!D9=""),"",MVNQW06!D9)</f>
        <v/>
      </c>
      <c r="I11" s="43" t="str">
        <f>IF(OR(ISBLANK(MVNQW06!E9),MVNQW06!E9=""),"",MVNQW06!E9)</f>
        <v/>
      </c>
      <c r="J11" s="43" t="str">
        <f>IF(OR(ISBLANK(MVNQW06!B9),MVNQW06!B9=""),"",MVNQW06!B9)</f>
        <v/>
      </c>
      <c r="K11" s="43"/>
      <c r="L11" s="43"/>
      <c r="M11" s="43"/>
      <c r="N11" s="43"/>
      <c r="O11" s="43"/>
      <c r="P11" s="43"/>
    </row>
    <row r="12" spans="1:46" x14ac:dyDescent="0.25">
      <c r="A12" s="42" t="str">
        <f t="shared" si="0"/>
        <v/>
      </c>
      <c r="B12" t="str">
        <f>IF(OR(ISBLANK(MVNQW06!F10),MVNQW06!F10=""),"",MVNQW06!F10)</f>
        <v/>
      </c>
      <c r="C12" s="43" t="str">
        <f>IF(OR(ISBLANK(MVNQW06!H10),MVNQW06!H10=""),"",MVNQW06!H10)</f>
        <v/>
      </c>
      <c r="D12" s="43" t="str">
        <f>IF(OR(ISBLANK(MVNQW06!G10),MVNQW06!G10=""),"",MVNQW06!G10)</f>
        <v/>
      </c>
      <c r="E12" s="54" t="str">
        <f>IF(OR(ISBLANK(MVNQW06!J$4),MVNQW06!J$4=""),"",MVNQW06!J$4)</f>
        <v/>
      </c>
      <c r="F12" s="43" t="str">
        <f>IF(OR(ISBLANK(B12),B12=""),"",MVNQW06!A10)</f>
        <v/>
      </c>
      <c r="G12" s="43" t="str">
        <f>IF(OR(ISBLANK(MVNQW06!C10),MVNQW06!C10=""),"",MVNQW06!C10)</f>
        <v/>
      </c>
      <c r="H12" s="43" t="str">
        <f>IF(OR(ISBLANK(MVNQW06!D10),MVNQW06!D10=""),"",MVNQW06!D10)</f>
        <v/>
      </c>
      <c r="I12" s="43" t="str">
        <f>IF(OR(ISBLANK(MVNQW06!E10),MVNQW06!E10=""),"",MVNQW06!E10)</f>
        <v/>
      </c>
      <c r="J12" s="43" t="str">
        <f>IF(OR(ISBLANK(MVNQW06!B10),MVNQW06!B10=""),"",MVNQW06!B10)</f>
        <v/>
      </c>
      <c r="K12" s="43"/>
      <c r="L12" s="43"/>
      <c r="M12" s="43"/>
      <c r="N12" s="43"/>
      <c r="O12" s="43"/>
      <c r="P12" s="43"/>
    </row>
    <row r="13" spans="1:46" x14ac:dyDescent="0.25">
      <c r="A13" s="42" t="str">
        <f t="shared" si="0"/>
        <v/>
      </c>
      <c r="B13" t="str">
        <f>IF(OR(ISBLANK(MVNQW06!F11),MVNQW06!F11=""),"",MVNQW06!F11)</f>
        <v/>
      </c>
      <c r="C13" s="43" t="str">
        <f>IF(OR(ISBLANK(MVNQW06!H11),MVNQW06!H11=""),"",MVNQW06!H11)</f>
        <v/>
      </c>
      <c r="D13" s="43" t="str">
        <f>IF(OR(ISBLANK(MVNQW06!G11),MVNQW06!G11=""),"",MVNQW06!G11)</f>
        <v/>
      </c>
      <c r="E13" s="54" t="str">
        <f>IF(OR(ISBLANK(MVNQW06!J$4),MVNQW06!J$4=""),"",MVNQW06!J$4)</f>
        <v/>
      </c>
      <c r="F13" s="43" t="str">
        <f>IF(OR(ISBLANK(B13),B13=""),"",MVNQW06!A11)</f>
        <v/>
      </c>
      <c r="G13" s="43" t="str">
        <f>IF(OR(ISBLANK(MVNQW06!C11),MVNQW06!C11=""),"",MVNQW06!C11)</f>
        <v/>
      </c>
      <c r="H13" s="43" t="str">
        <f>IF(OR(ISBLANK(MVNQW06!D11),MVNQW06!D11=""),"",MVNQW06!D11)</f>
        <v/>
      </c>
      <c r="I13" s="43" t="str">
        <f>IF(OR(ISBLANK(MVNQW06!E11),MVNQW06!E11=""),"",MVNQW06!E11)</f>
        <v/>
      </c>
      <c r="J13" s="43" t="str">
        <f>IF(OR(ISBLANK(MVNQW06!B11),MVNQW06!B11=""),"",MVNQW06!B11)</f>
        <v/>
      </c>
      <c r="K13" s="43"/>
      <c r="L13" s="43"/>
      <c r="M13" s="43"/>
      <c r="N13" s="43"/>
      <c r="O13" s="43"/>
      <c r="P13" s="43"/>
    </row>
    <row r="14" spans="1:46" x14ac:dyDescent="0.25">
      <c r="A14" s="42" t="str">
        <f t="shared" si="0"/>
        <v/>
      </c>
      <c r="B14" t="str">
        <f>IF(OR(ISBLANK(MVNQW06!F12),MVNQW06!F12=""),"",MVNQW06!F12)</f>
        <v/>
      </c>
      <c r="C14" s="43" t="str">
        <f>IF(OR(ISBLANK(MVNQW06!H12),MVNQW06!H12=""),"",MVNQW06!H12)</f>
        <v/>
      </c>
      <c r="D14" s="43" t="str">
        <f>IF(OR(ISBLANK(MVNQW06!G12),MVNQW06!G12=""),"",MVNQW06!G12)</f>
        <v/>
      </c>
      <c r="E14" s="54" t="str">
        <f>IF(OR(ISBLANK(MVNQW06!J$4),MVNQW06!J$4=""),"",MVNQW06!J$4)</f>
        <v/>
      </c>
      <c r="F14" s="43" t="str">
        <f>IF(OR(ISBLANK(B14),B14=""),"",MVNQW06!A12)</f>
        <v/>
      </c>
      <c r="G14" s="43" t="str">
        <f>IF(OR(ISBLANK(MVNQW06!C12),MVNQW06!C12=""),"",MVNQW06!C12)</f>
        <v/>
      </c>
      <c r="H14" s="43" t="str">
        <f>IF(OR(ISBLANK(MVNQW06!D12),MVNQW06!D12=""),"",MVNQW06!D12)</f>
        <v/>
      </c>
      <c r="I14" s="43" t="str">
        <f>IF(OR(ISBLANK(MVNQW06!E12),MVNQW06!E12=""),"",MVNQW06!E12)</f>
        <v/>
      </c>
      <c r="J14" s="43" t="str">
        <f>IF(OR(ISBLANK(MVNQW06!B12),MVNQW06!B12=""),"",MVNQW06!B12)</f>
        <v/>
      </c>
      <c r="K14" s="43"/>
      <c r="L14" s="43"/>
      <c r="M14" s="43"/>
      <c r="N14" s="43"/>
      <c r="O14" s="43"/>
      <c r="P14" s="43"/>
    </row>
    <row r="15" spans="1:46" x14ac:dyDescent="0.25">
      <c r="A15" s="42" t="str">
        <f t="shared" si="0"/>
        <v/>
      </c>
      <c r="B15" t="str">
        <f>IF(OR(ISBLANK(MVNQW06!F13),MVNQW06!F13=""),"",MVNQW06!F13)</f>
        <v/>
      </c>
      <c r="C15" s="43" t="str">
        <f>IF(OR(ISBLANK(MVNQW06!H13),MVNQW06!H13=""),"",MVNQW06!H13)</f>
        <v/>
      </c>
      <c r="D15" s="43" t="str">
        <f>IF(OR(ISBLANK(MVNQW06!G13),MVNQW06!G13=""),"",MVNQW06!G13)</f>
        <v/>
      </c>
      <c r="E15" s="54" t="str">
        <f>IF(OR(ISBLANK(MVNQW06!J$4),MVNQW06!J$4=""),"",MVNQW06!J$4)</f>
        <v/>
      </c>
      <c r="F15" s="43" t="str">
        <f>IF(OR(ISBLANK(B15),B15=""),"",MVNQW06!A13)</f>
        <v/>
      </c>
      <c r="G15" s="43" t="str">
        <f>IF(OR(ISBLANK(MVNQW06!C13),MVNQW06!C13=""),"",MVNQW06!C13)</f>
        <v/>
      </c>
      <c r="H15" s="43" t="str">
        <f>IF(OR(ISBLANK(MVNQW06!D13),MVNQW06!D13=""),"",MVNQW06!D13)</f>
        <v/>
      </c>
      <c r="I15" s="43" t="str">
        <f>IF(OR(ISBLANK(MVNQW06!E13),MVNQW06!E13=""),"",MVNQW06!E13)</f>
        <v/>
      </c>
      <c r="J15" s="43" t="str">
        <f>IF(OR(ISBLANK(MVNQW06!B13),MVNQW06!B13=""),"",MVNQW06!B13)</f>
        <v/>
      </c>
      <c r="K15" s="43"/>
      <c r="L15" s="43"/>
      <c r="M15" s="43"/>
      <c r="N15" s="43"/>
      <c r="O15" s="43"/>
      <c r="P15" s="43"/>
    </row>
    <row r="16" spans="1:46" x14ac:dyDescent="0.25">
      <c r="A16" s="42" t="str">
        <f t="shared" si="0"/>
        <v/>
      </c>
      <c r="B16" t="str">
        <f>IF(OR(ISBLANK(MVNQW06!F14),MVNQW06!F14=""),"",MVNQW06!F14)</f>
        <v/>
      </c>
      <c r="C16" s="43" t="str">
        <f>IF(OR(ISBLANK(MVNQW06!H14),MVNQW06!H14=""),"",MVNQW06!H14)</f>
        <v/>
      </c>
      <c r="D16" s="43" t="str">
        <f>IF(OR(ISBLANK(MVNQW06!G14),MVNQW06!G14=""),"",MVNQW06!G14)</f>
        <v/>
      </c>
      <c r="E16" s="54" t="str">
        <f>IF(OR(ISBLANK(MVNQW06!J$4),MVNQW06!J$4=""),"",MVNQW06!J$4)</f>
        <v/>
      </c>
      <c r="F16" s="43" t="str">
        <f>IF(OR(ISBLANK(B16),B16=""),"",MVNQW06!A14)</f>
        <v/>
      </c>
      <c r="G16" s="43" t="str">
        <f>IF(OR(ISBLANK(MVNQW06!C14),MVNQW06!C14=""),"",MVNQW06!C14)</f>
        <v/>
      </c>
      <c r="H16" s="43" t="str">
        <f>IF(OR(ISBLANK(MVNQW06!D14),MVNQW06!D14=""),"",MVNQW06!D14)</f>
        <v/>
      </c>
      <c r="I16" s="43" t="str">
        <f>IF(OR(ISBLANK(MVNQW06!E14),MVNQW06!E14=""),"",MVNQW06!E14)</f>
        <v/>
      </c>
      <c r="J16" s="43" t="str">
        <f>IF(OR(ISBLANK(MVNQW06!B14),MVNQW06!B14=""),"",MVNQW06!B14)</f>
        <v/>
      </c>
      <c r="K16" s="43"/>
      <c r="L16" s="43"/>
      <c r="M16" s="43"/>
      <c r="N16" s="43"/>
      <c r="O16" s="43"/>
      <c r="P16" s="43"/>
    </row>
    <row r="17" spans="1:10" x14ac:dyDescent="0.25">
      <c r="A17" s="42" t="str">
        <f t="shared" si="0"/>
        <v/>
      </c>
      <c r="B17" t="str">
        <f>IF(OR(ISBLANK(MVNQW06!F15),MVNQW06!F15=""),"",MVNQW06!F15)</f>
        <v/>
      </c>
      <c r="C17" s="43" t="str">
        <f>IF(OR(ISBLANK(MVNQW06!H15),MVNQW06!H15=""),"",MVNQW06!H15)</f>
        <v/>
      </c>
      <c r="D17" s="43" t="str">
        <f>IF(OR(ISBLANK(MVNQW06!G15),MVNQW06!G15=""),"",MVNQW06!G15)</f>
        <v/>
      </c>
      <c r="E17" s="54" t="str">
        <f>IF(OR(ISBLANK(MVNQW06!J$4),MVNQW06!J$4=""),"",MVNQW06!J$4)</f>
        <v/>
      </c>
      <c r="F17" s="43" t="str">
        <f>IF(OR(ISBLANK(B17),B17=""),"",MVNQW06!A15)</f>
        <v/>
      </c>
      <c r="G17" s="43" t="str">
        <f>IF(OR(ISBLANK(MVNQW06!C15),MVNQW06!C15=""),"",MVNQW06!C15)</f>
        <v/>
      </c>
      <c r="H17" s="43" t="str">
        <f>IF(OR(ISBLANK(MVNQW06!D15),MVNQW06!D15=""),"",MVNQW06!D15)</f>
        <v/>
      </c>
      <c r="I17" s="43" t="str">
        <f>IF(OR(ISBLANK(MVNQW06!E15),MVNQW06!E15=""),"",MVNQW06!E15)</f>
        <v/>
      </c>
      <c r="J17" s="43" t="str">
        <f>IF(OR(ISBLANK(MVNQW06!B15),MVNQW06!B15=""),"",MVNQW06!B15)</f>
        <v/>
      </c>
    </row>
    <row r="18" spans="1:10" x14ac:dyDescent="0.25">
      <c r="A18" s="42" t="str">
        <f t="shared" si="0"/>
        <v/>
      </c>
      <c r="B18" t="str">
        <f>IF(OR(ISBLANK(MVNQW06!F16),MVNQW06!F16=""),"",MVNQW06!F16)</f>
        <v/>
      </c>
      <c r="C18" s="43" t="str">
        <f>IF(OR(ISBLANK(MVNQW06!H16),MVNQW06!H16=""),"",MVNQW06!H16)</f>
        <v/>
      </c>
      <c r="D18" s="43" t="str">
        <f>IF(OR(ISBLANK(MVNQW06!G16),MVNQW06!G16=""),"",MVNQW06!G16)</f>
        <v/>
      </c>
      <c r="E18" s="54" t="str">
        <f>IF(OR(ISBLANK(MVNQW06!J$4),MVNQW06!J$4=""),"",MVNQW06!J$4)</f>
        <v/>
      </c>
      <c r="F18" s="43" t="str">
        <f>IF(OR(ISBLANK(B18),B18=""),"",MVNQW06!A16)</f>
        <v/>
      </c>
      <c r="G18" s="43" t="str">
        <f>IF(OR(ISBLANK(MVNQW06!C16),MVNQW06!C16=""),"",MVNQW06!C16)</f>
        <v/>
      </c>
      <c r="H18" s="43" t="str">
        <f>IF(OR(ISBLANK(MVNQW06!D16),MVNQW06!D16=""),"",MVNQW06!D16)</f>
        <v/>
      </c>
      <c r="I18" s="43" t="str">
        <f>IF(OR(ISBLANK(MVNQW06!E16),MVNQW06!E16=""),"",MVNQW06!E16)</f>
        <v/>
      </c>
      <c r="J18" s="43" t="str">
        <f>IF(OR(ISBLANK(MVNQW06!B16),MVNQW06!B16=""),"",MVNQW06!B16)</f>
        <v/>
      </c>
    </row>
    <row r="19" spans="1:10" x14ac:dyDescent="0.25">
      <c r="A19" s="42" t="str">
        <f t="shared" si="0"/>
        <v/>
      </c>
      <c r="B19" t="str">
        <f>IF(OR(ISBLANK(MVNQW06!F17),MVNQW06!F17=""),"",MVNQW06!F17)</f>
        <v/>
      </c>
      <c r="C19" s="43" t="str">
        <f>IF(OR(ISBLANK(MVNQW06!H17),MVNQW06!H17=""),"",MVNQW06!H17)</f>
        <v/>
      </c>
      <c r="D19" s="43" t="str">
        <f>IF(OR(ISBLANK(MVNQW06!G17),MVNQW06!G17=""),"",MVNQW06!G17)</f>
        <v/>
      </c>
      <c r="E19" s="54" t="str">
        <f>IF(OR(ISBLANK(MVNQW06!J$4),MVNQW06!J$4=""),"",MVNQW06!J$4)</f>
        <v/>
      </c>
      <c r="F19" s="43" t="str">
        <f>IF(OR(ISBLANK(B19),B19=""),"",MVNQW06!A17)</f>
        <v/>
      </c>
      <c r="G19" s="43" t="str">
        <f>IF(OR(ISBLANK(MVNQW06!C17),MVNQW06!C17=""),"",MVNQW06!C17)</f>
        <v/>
      </c>
      <c r="H19" s="43" t="str">
        <f>IF(OR(ISBLANK(MVNQW06!D17),MVNQW06!D17=""),"",MVNQW06!D17)</f>
        <v/>
      </c>
      <c r="I19" s="43" t="str">
        <f>IF(OR(ISBLANK(MVNQW06!E17),MVNQW06!E17=""),"",MVNQW06!E17)</f>
        <v/>
      </c>
      <c r="J19" s="43" t="str">
        <f>IF(OR(ISBLANK(MVNQW06!B17),MVNQW06!B17=""),"",MVNQW06!B17)</f>
        <v/>
      </c>
    </row>
    <row r="20" spans="1:10" s="44" customFormat="1" x14ac:dyDescent="0.25"/>
  </sheetData>
  <sheetProtection password="C420" sheet="1" objects="1" scenarios="1"/>
  <phoneticPr fontId="2" type="noConversion"/>
  <pageMargins left="0.75" right="0.75" top="1" bottom="1" header="0.5" footer="0.5"/>
  <pageSetup scale="50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5"/>
  <sheetViews>
    <sheetView zoomScaleNormal="100" workbookViewId="0">
      <selection activeCell="A2" sqref="A2"/>
    </sheetView>
  </sheetViews>
  <sheetFormatPr defaultRowHeight="13.2" x14ac:dyDescent="0.25"/>
  <cols>
    <col min="1" max="1" width="15.44140625" bestFit="1" customWidth="1"/>
    <col min="2" max="2" width="9.33203125" style="40" bestFit="1" customWidth="1"/>
    <col min="3" max="3" width="25.5546875" style="40" bestFit="1" customWidth="1"/>
    <col min="4" max="4" width="21.5546875" style="40" bestFit="1" customWidth="1"/>
    <col min="5" max="5" width="27.88671875" style="40" bestFit="1" customWidth="1"/>
    <col min="6" max="6" width="23.44140625" style="40" bestFit="1" customWidth="1"/>
    <col min="7" max="7" width="18.44140625" style="40" bestFit="1" customWidth="1"/>
    <col min="8" max="8" width="21" style="40" bestFit="1" customWidth="1"/>
    <col min="9" max="9" width="17.5546875" style="40" bestFit="1" customWidth="1"/>
    <col min="10" max="10" width="16.6640625" style="40" bestFit="1" customWidth="1"/>
    <col min="11" max="11" width="19.33203125" style="40" bestFit="1" customWidth="1"/>
    <col min="12" max="12" width="13.88671875" style="40" bestFit="1" customWidth="1"/>
    <col min="13" max="13" width="21.88671875" style="40" bestFit="1" customWidth="1"/>
    <col min="14" max="14" width="19.44140625" style="40" customWidth="1"/>
    <col min="15" max="15" width="29.6640625" style="40" bestFit="1" customWidth="1"/>
    <col min="16" max="16" width="14" style="40" bestFit="1" customWidth="1"/>
    <col min="17" max="17" width="15.33203125" style="40" bestFit="1" customWidth="1"/>
    <col min="18" max="18" width="19.33203125" bestFit="1" customWidth="1"/>
    <col min="19" max="19" width="22.5546875" bestFit="1" customWidth="1"/>
    <col min="20" max="20" width="14.88671875" bestFit="1" customWidth="1"/>
    <col min="21" max="21" width="20.33203125" bestFit="1" customWidth="1"/>
    <col min="22" max="22" width="13.44140625" bestFit="1" customWidth="1"/>
    <col min="23" max="23" width="26.88671875" bestFit="1" customWidth="1"/>
    <col min="24" max="24" width="24.44140625" bestFit="1" customWidth="1"/>
    <col min="25" max="25" width="38" style="40" bestFit="1" customWidth="1"/>
    <col min="26" max="26" width="17" bestFit="1" customWidth="1"/>
    <col min="27" max="27" width="9.6640625" bestFit="1" customWidth="1"/>
    <col min="28" max="28" width="25.33203125" bestFit="1" customWidth="1"/>
    <col min="29" max="29" width="26.6640625" bestFit="1" customWidth="1"/>
    <col min="30" max="30" width="10.88671875" bestFit="1" customWidth="1"/>
    <col min="31" max="31" width="15.109375" bestFit="1" customWidth="1"/>
    <col min="32" max="33" width="12" bestFit="1" customWidth="1"/>
    <col min="34" max="34" width="12.44140625" bestFit="1" customWidth="1"/>
    <col min="35" max="35" width="18.109375" bestFit="1" customWidth="1"/>
  </cols>
  <sheetData>
    <row r="1" spans="1:37" x14ac:dyDescent="0.25">
      <c r="A1" s="6" t="s">
        <v>34</v>
      </c>
      <c r="B1" s="7" t="s">
        <v>35</v>
      </c>
      <c r="C1" s="8" t="s">
        <v>36</v>
      </c>
      <c r="D1" s="9" t="s">
        <v>37</v>
      </c>
      <c r="E1" s="10" t="s">
        <v>38</v>
      </c>
      <c r="F1" s="11" t="s">
        <v>39</v>
      </c>
      <c r="G1" s="12" t="s">
        <v>40</v>
      </c>
      <c r="H1" s="11" t="s">
        <v>41</v>
      </c>
      <c r="I1" s="11" t="s">
        <v>42</v>
      </c>
      <c r="J1" s="12" t="s">
        <v>43</v>
      </c>
      <c r="K1" s="11" t="s">
        <v>44</v>
      </c>
      <c r="L1" s="12" t="s">
        <v>45</v>
      </c>
      <c r="M1" s="11" t="s">
        <v>46</v>
      </c>
      <c r="N1" s="12" t="s">
        <v>341</v>
      </c>
      <c r="O1" s="11" t="s">
        <v>47</v>
      </c>
      <c r="P1" s="12" t="s">
        <v>48</v>
      </c>
      <c r="Q1" s="7" t="s">
        <v>49</v>
      </c>
      <c r="R1" s="13" t="s">
        <v>50</v>
      </c>
      <c r="S1" s="6" t="s">
        <v>51</v>
      </c>
      <c r="T1" s="13" t="s">
        <v>52</v>
      </c>
      <c r="U1" s="6" t="s">
        <v>328</v>
      </c>
      <c r="V1" s="14" t="s">
        <v>53</v>
      </c>
      <c r="W1" s="15" t="s">
        <v>54</v>
      </c>
      <c r="X1" s="14" t="s">
        <v>55</v>
      </c>
      <c r="Y1" s="16" t="s">
        <v>56</v>
      </c>
      <c r="Z1" s="13" t="s">
        <v>57</v>
      </c>
      <c r="AA1" s="16" t="s">
        <v>58</v>
      </c>
      <c r="AB1" s="13" t="s">
        <v>59</v>
      </c>
      <c r="AC1" s="15" t="s">
        <v>60</v>
      </c>
      <c r="AD1" s="13" t="s">
        <v>61</v>
      </c>
      <c r="AE1" s="15" t="s">
        <v>62</v>
      </c>
      <c r="AF1" s="13" t="s">
        <v>63</v>
      </c>
      <c r="AG1" s="15" t="s">
        <v>64</v>
      </c>
      <c r="AH1" s="13" t="s">
        <v>65</v>
      </c>
      <c r="AI1" s="63" t="s">
        <v>309</v>
      </c>
    </row>
    <row r="2" spans="1:37" x14ac:dyDescent="0.25">
      <c r="A2" s="6" t="s">
        <v>66</v>
      </c>
      <c r="B2" s="9" t="s">
        <v>67</v>
      </c>
      <c r="C2" s="8" t="s">
        <v>68</v>
      </c>
      <c r="D2" s="17" t="s">
        <v>69</v>
      </c>
      <c r="E2" s="8" t="s">
        <v>70</v>
      </c>
      <c r="F2" s="11" t="s">
        <v>71</v>
      </c>
      <c r="G2" s="18" t="s">
        <v>72</v>
      </c>
      <c r="H2" s="17" t="s">
        <v>343</v>
      </c>
      <c r="I2" s="17" t="s">
        <v>73</v>
      </c>
      <c r="J2" s="18" t="s">
        <v>74</v>
      </c>
      <c r="K2" s="17" t="s">
        <v>75</v>
      </c>
      <c r="L2" s="12" t="s">
        <v>76</v>
      </c>
      <c r="M2" s="7" t="s">
        <v>77</v>
      </c>
      <c r="N2" s="18" t="s">
        <v>376</v>
      </c>
      <c r="O2" s="19" t="s">
        <v>79</v>
      </c>
      <c r="P2" s="8" t="s">
        <v>80</v>
      </c>
      <c r="Q2" s="7" t="s">
        <v>81</v>
      </c>
      <c r="R2" s="20" t="s">
        <v>82</v>
      </c>
      <c r="S2" s="21" t="s">
        <v>256</v>
      </c>
      <c r="T2" s="13" t="s">
        <v>253</v>
      </c>
      <c r="U2" s="22" t="s">
        <v>83</v>
      </c>
      <c r="V2" s="23" t="s">
        <v>84</v>
      </c>
      <c r="W2" s="24" t="s">
        <v>85</v>
      </c>
      <c r="X2" s="23" t="s">
        <v>86</v>
      </c>
      <c r="Y2" s="24" t="s">
        <v>87</v>
      </c>
      <c r="Z2" s="23" t="s">
        <v>88</v>
      </c>
      <c r="AA2" s="24" t="s">
        <v>89</v>
      </c>
      <c r="AB2" s="23" t="s">
        <v>90</v>
      </c>
      <c r="AC2" s="24" t="s">
        <v>91</v>
      </c>
      <c r="AD2" s="23" t="s">
        <v>92</v>
      </c>
      <c r="AE2" s="6">
        <v>70</v>
      </c>
      <c r="AF2" s="13" t="s">
        <v>93</v>
      </c>
      <c r="AG2" s="15" t="s">
        <v>94</v>
      </c>
      <c r="AH2" s="13" t="s">
        <v>95</v>
      </c>
      <c r="AI2" s="63" t="s">
        <v>302</v>
      </c>
      <c r="AJ2" t="s">
        <v>329</v>
      </c>
      <c r="AK2" t="s">
        <v>349</v>
      </c>
    </row>
    <row r="3" spans="1:37" x14ac:dyDescent="0.25">
      <c r="A3" s="6"/>
      <c r="B3" s="9" t="s">
        <v>96</v>
      </c>
      <c r="C3" s="8" t="s">
        <v>97</v>
      </c>
      <c r="D3" s="17" t="s">
        <v>98</v>
      </c>
      <c r="E3" s="18" t="s">
        <v>99</v>
      </c>
      <c r="F3" s="11" t="s">
        <v>100</v>
      </c>
      <c r="G3" s="18" t="s">
        <v>101</v>
      </c>
      <c r="H3" s="17" t="s">
        <v>344</v>
      </c>
      <c r="I3" s="17" t="s">
        <v>126</v>
      </c>
      <c r="J3" s="18" t="s">
        <v>103</v>
      </c>
      <c r="K3" s="17" t="s">
        <v>104</v>
      </c>
      <c r="L3" s="12" t="s">
        <v>105</v>
      </c>
      <c r="M3" s="11" t="s">
        <v>106</v>
      </c>
      <c r="N3" s="18" t="s">
        <v>78</v>
      </c>
      <c r="O3" s="19" t="s">
        <v>108</v>
      </c>
      <c r="P3" s="8" t="s">
        <v>109</v>
      </c>
      <c r="Q3" s="7" t="s">
        <v>110</v>
      </c>
      <c r="R3" s="20" t="s">
        <v>4</v>
      </c>
      <c r="S3" s="21" t="s">
        <v>257</v>
      </c>
      <c r="T3" s="13" t="s">
        <v>251</v>
      </c>
      <c r="U3" s="22" t="s">
        <v>111</v>
      </c>
      <c r="V3" s="25" t="s">
        <v>112</v>
      </c>
      <c r="W3" s="6" t="s">
        <v>113</v>
      </c>
      <c r="X3" s="23" t="s">
        <v>114</v>
      </c>
      <c r="Y3" s="15" t="s">
        <v>115</v>
      </c>
      <c r="Z3" s="13" t="s">
        <v>116</v>
      </c>
      <c r="AA3" s="15" t="s">
        <v>117</v>
      </c>
      <c r="AB3" s="13" t="s">
        <v>118</v>
      </c>
      <c r="AC3" s="15" t="s">
        <v>119</v>
      </c>
      <c r="AD3" s="13" t="s">
        <v>120</v>
      </c>
      <c r="AE3" s="6">
        <v>60</v>
      </c>
      <c r="AF3" s="13" t="s">
        <v>121</v>
      </c>
      <c r="AG3" s="15" t="s">
        <v>122</v>
      </c>
      <c r="AH3" s="13" t="s">
        <v>123</v>
      </c>
      <c r="AI3" s="63" t="s">
        <v>305</v>
      </c>
      <c r="AJ3" t="s">
        <v>330</v>
      </c>
      <c r="AK3" t="s">
        <v>350</v>
      </c>
    </row>
    <row r="4" spans="1:37" x14ac:dyDescent="0.25">
      <c r="A4" s="6"/>
      <c r="B4" s="9"/>
      <c r="C4" s="8" t="s">
        <v>124</v>
      </c>
      <c r="D4" s="17" t="s">
        <v>125</v>
      </c>
      <c r="E4" s="8"/>
      <c r="F4" s="9"/>
      <c r="G4" s="8"/>
      <c r="H4" s="17" t="s">
        <v>345</v>
      </c>
      <c r="I4" s="17" t="s">
        <v>264</v>
      </c>
      <c r="J4" s="18" t="s">
        <v>127</v>
      </c>
      <c r="K4" s="17" t="s">
        <v>128</v>
      </c>
      <c r="L4" s="12" t="s">
        <v>129</v>
      </c>
      <c r="M4" s="11" t="s">
        <v>130</v>
      </c>
      <c r="N4" s="18" t="s">
        <v>107</v>
      </c>
      <c r="O4" s="9" t="s">
        <v>357</v>
      </c>
      <c r="P4" s="8" t="s">
        <v>132</v>
      </c>
      <c r="Q4" s="7" t="s">
        <v>133</v>
      </c>
      <c r="R4" s="20" t="s">
        <v>134</v>
      </c>
      <c r="S4" s="6" t="s">
        <v>258</v>
      </c>
      <c r="T4" s="13" t="s">
        <v>263</v>
      </c>
      <c r="U4" s="6"/>
      <c r="V4" s="25" t="s">
        <v>135</v>
      </c>
      <c r="W4" s="6" t="s">
        <v>136</v>
      </c>
      <c r="X4" s="23" t="s">
        <v>137</v>
      </c>
      <c r="Y4" s="15" t="s">
        <v>138</v>
      </c>
      <c r="Z4" s="13" t="s">
        <v>139</v>
      </c>
      <c r="AA4" s="15" t="s">
        <v>140</v>
      </c>
      <c r="AB4" s="13" t="s">
        <v>141</v>
      </c>
      <c r="AC4" s="15" t="s">
        <v>142</v>
      </c>
      <c r="AD4" s="13"/>
      <c r="AE4" s="6">
        <v>45</v>
      </c>
      <c r="AF4" s="13"/>
      <c r="AG4" s="15" t="s">
        <v>128</v>
      </c>
      <c r="AH4" s="13" t="s">
        <v>143</v>
      </c>
      <c r="AI4" s="63" t="s">
        <v>304</v>
      </c>
      <c r="AJ4" t="s">
        <v>331</v>
      </c>
      <c r="AK4" t="s">
        <v>351</v>
      </c>
    </row>
    <row r="5" spans="1:37" x14ac:dyDescent="0.25">
      <c r="A5" s="6"/>
      <c r="B5" s="9"/>
      <c r="C5" s="8"/>
      <c r="D5" s="17" t="s">
        <v>144</v>
      </c>
      <c r="E5" s="8"/>
      <c r="F5" s="9"/>
      <c r="G5" s="8"/>
      <c r="H5" s="17" t="s">
        <v>346</v>
      </c>
      <c r="I5" s="17" t="s">
        <v>339</v>
      </c>
      <c r="J5" s="12" t="s">
        <v>146</v>
      </c>
      <c r="K5" s="9"/>
      <c r="L5" s="8"/>
      <c r="M5" s="11" t="s">
        <v>147</v>
      </c>
      <c r="N5" s="12" t="s">
        <v>131</v>
      </c>
      <c r="O5" s="9" t="s">
        <v>128</v>
      </c>
      <c r="P5" s="8"/>
      <c r="Q5" s="7" t="s">
        <v>149</v>
      </c>
      <c r="R5" s="13"/>
      <c r="S5" s="6" t="s">
        <v>259</v>
      </c>
      <c r="T5" s="13" t="s">
        <v>252</v>
      </c>
      <c r="U5" s="6"/>
      <c r="V5" s="25" t="s">
        <v>150</v>
      </c>
      <c r="W5" s="6" t="s">
        <v>151</v>
      </c>
      <c r="X5" s="13" t="s">
        <v>152</v>
      </c>
      <c r="Y5" s="15" t="s">
        <v>153</v>
      </c>
      <c r="Z5" s="13" t="s">
        <v>154</v>
      </c>
      <c r="AA5" s="15" t="s">
        <v>155</v>
      </c>
      <c r="AB5" s="13" t="s">
        <v>128</v>
      </c>
      <c r="AC5" s="15" t="s">
        <v>117</v>
      </c>
      <c r="AD5" s="13"/>
      <c r="AE5" s="6"/>
      <c r="AF5" s="13"/>
      <c r="AG5" s="6"/>
      <c r="AH5" s="13" t="s">
        <v>156</v>
      </c>
      <c r="AI5" s="63" t="s">
        <v>303</v>
      </c>
      <c r="AJ5" t="s">
        <v>359</v>
      </c>
      <c r="AK5" t="s">
        <v>352</v>
      </c>
    </row>
    <row r="6" spans="1:37" x14ac:dyDescent="0.25">
      <c r="A6" s="6"/>
      <c r="B6" s="9"/>
      <c r="C6" s="8"/>
      <c r="D6" s="17" t="s">
        <v>157</v>
      </c>
      <c r="E6" s="8"/>
      <c r="F6" s="9"/>
      <c r="G6" s="8"/>
      <c r="H6" s="17" t="s">
        <v>262</v>
      </c>
      <c r="I6" s="17" t="s">
        <v>175</v>
      </c>
      <c r="J6" s="12" t="s">
        <v>158</v>
      </c>
      <c r="K6" s="9"/>
      <c r="L6" s="8"/>
      <c r="M6" s="11" t="s">
        <v>159</v>
      </c>
      <c r="N6" s="12" t="s">
        <v>148</v>
      </c>
      <c r="O6" s="9"/>
      <c r="P6" s="8"/>
      <c r="Q6" s="7" t="s">
        <v>161</v>
      </c>
      <c r="R6" s="13"/>
      <c r="S6" s="6" t="s">
        <v>260</v>
      </c>
      <c r="T6" s="13" t="s">
        <v>254</v>
      </c>
      <c r="U6" s="6"/>
      <c r="V6" s="25" t="s">
        <v>162</v>
      </c>
      <c r="W6" s="6" t="s">
        <v>128</v>
      </c>
      <c r="X6" s="13"/>
      <c r="Y6" s="15" t="s">
        <v>128</v>
      </c>
      <c r="Z6" s="13" t="s">
        <v>163</v>
      </c>
      <c r="AA6" s="15" t="s">
        <v>128</v>
      </c>
      <c r="AB6" s="13" t="s">
        <v>164</v>
      </c>
      <c r="AC6" s="15" t="s">
        <v>158</v>
      </c>
      <c r="AD6" s="13"/>
      <c r="AE6" s="6"/>
      <c r="AF6" s="13"/>
      <c r="AG6" s="6"/>
      <c r="AH6" s="13" t="s">
        <v>128</v>
      </c>
      <c r="AI6" s="63" t="s">
        <v>306</v>
      </c>
      <c r="AJ6" t="s">
        <v>332</v>
      </c>
      <c r="AK6" t="s">
        <v>353</v>
      </c>
    </row>
    <row r="7" spans="1:37" x14ac:dyDescent="0.25">
      <c r="A7" s="6"/>
      <c r="B7" s="9"/>
      <c r="C7" s="8"/>
      <c r="D7" s="17" t="s">
        <v>165</v>
      </c>
      <c r="E7" s="8"/>
      <c r="F7" s="9"/>
      <c r="G7" s="8"/>
      <c r="H7" s="17" t="s">
        <v>261</v>
      </c>
      <c r="I7" s="17" t="s">
        <v>265</v>
      </c>
      <c r="J7" s="12" t="s">
        <v>166</v>
      </c>
      <c r="K7" s="9"/>
      <c r="L7" s="8"/>
      <c r="M7" s="7" t="s">
        <v>167</v>
      </c>
      <c r="N7" s="12" t="s">
        <v>160</v>
      </c>
      <c r="O7" s="9"/>
      <c r="P7" s="8"/>
      <c r="Q7" s="7" t="s">
        <v>169</v>
      </c>
      <c r="R7" s="13"/>
      <c r="S7" s="6"/>
      <c r="T7" s="13" t="s">
        <v>255</v>
      </c>
      <c r="U7" s="6"/>
      <c r="V7" s="25" t="s">
        <v>170</v>
      </c>
      <c r="W7" s="6"/>
      <c r="X7" s="13"/>
      <c r="Y7" s="15"/>
      <c r="Z7" s="13" t="s">
        <v>171</v>
      </c>
      <c r="AA7" s="15"/>
      <c r="AB7" s="13"/>
      <c r="AC7" s="15" t="s">
        <v>128</v>
      </c>
      <c r="AD7" s="13"/>
      <c r="AE7" s="6"/>
      <c r="AF7" s="13"/>
      <c r="AG7" s="6"/>
      <c r="AH7" s="13"/>
      <c r="AJ7" t="s">
        <v>333</v>
      </c>
      <c r="AK7" t="s">
        <v>354</v>
      </c>
    </row>
    <row r="8" spans="1:37" x14ac:dyDescent="0.25">
      <c r="A8" s="6"/>
      <c r="B8" s="9"/>
      <c r="C8" s="8"/>
      <c r="D8" s="17" t="s">
        <v>172</v>
      </c>
      <c r="E8" s="8"/>
      <c r="F8" s="9"/>
      <c r="G8" s="8"/>
      <c r="H8" s="17" t="s">
        <v>347</v>
      </c>
      <c r="I8" s="17" t="s">
        <v>102</v>
      </c>
      <c r="J8" s="12" t="s">
        <v>173</v>
      </c>
      <c r="K8" s="9"/>
      <c r="L8" s="8"/>
      <c r="M8" s="7" t="s">
        <v>377</v>
      </c>
      <c r="N8" s="8" t="s">
        <v>168</v>
      </c>
      <c r="O8" s="9"/>
      <c r="P8" s="8"/>
      <c r="Q8" s="7" t="s">
        <v>174</v>
      </c>
      <c r="R8" s="13"/>
      <c r="S8" s="6"/>
      <c r="T8" s="13" t="s">
        <v>358</v>
      </c>
      <c r="U8" s="6"/>
      <c r="V8" s="14" t="s">
        <v>164</v>
      </c>
      <c r="W8" s="6"/>
      <c r="X8" s="13"/>
      <c r="Y8" s="15"/>
      <c r="Z8" s="13"/>
      <c r="AA8" s="15"/>
      <c r="AB8" s="13"/>
      <c r="AC8" s="6"/>
      <c r="AD8" s="13"/>
      <c r="AE8" s="6"/>
      <c r="AF8" s="13"/>
      <c r="AG8" s="6"/>
      <c r="AH8" s="13"/>
      <c r="AJ8" t="s">
        <v>334</v>
      </c>
      <c r="AK8" t="s">
        <v>355</v>
      </c>
    </row>
    <row r="9" spans="1:37" x14ac:dyDescent="0.25">
      <c r="A9" s="6"/>
      <c r="B9" s="9"/>
      <c r="C9" s="8"/>
      <c r="D9" s="9"/>
      <c r="E9" s="8"/>
      <c r="F9" s="9"/>
      <c r="G9" s="8"/>
      <c r="H9" s="17" t="s">
        <v>348</v>
      </c>
      <c r="I9" s="17" t="s">
        <v>145</v>
      </c>
      <c r="J9" s="12" t="s">
        <v>176</v>
      </c>
      <c r="K9" s="9"/>
      <c r="L9" s="8"/>
      <c r="M9" s="9"/>
      <c r="N9" s="8"/>
      <c r="O9" s="9"/>
      <c r="P9" s="8"/>
      <c r="Q9" s="7" t="s">
        <v>177</v>
      </c>
      <c r="R9" s="13"/>
      <c r="S9" s="6"/>
      <c r="T9" s="13"/>
      <c r="U9" s="6"/>
      <c r="V9" s="14"/>
      <c r="W9" s="6"/>
      <c r="X9" s="13"/>
      <c r="Y9" s="15"/>
      <c r="Z9" s="13"/>
      <c r="AA9" s="15"/>
      <c r="AB9" s="13"/>
      <c r="AC9" s="6"/>
      <c r="AD9" s="13"/>
      <c r="AE9" s="6"/>
      <c r="AF9" s="13"/>
      <c r="AG9" s="6"/>
      <c r="AH9" s="13"/>
      <c r="AJ9" t="s">
        <v>360</v>
      </c>
      <c r="AK9" t="s">
        <v>356</v>
      </c>
    </row>
    <row r="10" spans="1:37" x14ac:dyDescent="0.25">
      <c r="A10" s="6"/>
      <c r="B10" s="9"/>
      <c r="C10" s="8"/>
      <c r="D10" s="9"/>
      <c r="E10" s="8"/>
      <c r="F10" s="9"/>
      <c r="G10" s="8"/>
      <c r="H10" s="17" t="e">
        <v>#N/A</v>
      </c>
      <c r="I10" s="17" t="s">
        <v>179</v>
      </c>
      <c r="J10" s="12" t="s">
        <v>178</v>
      </c>
      <c r="K10" s="9"/>
      <c r="L10" s="8"/>
      <c r="M10" s="9"/>
      <c r="N10" s="8"/>
      <c r="O10" s="9"/>
      <c r="P10" s="8"/>
      <c r="Q10" s="9"/>
      <c r="R10" s="13"/>
      <c r="S10" s="6"/>
      <c r="T10" s="13"/>
      <c r="U10" s="6"/>
      <c r="V10" s="14"/>
      <c r="W10" s="6"/>
      <c r="X10" s="13"/>
      <c r="Y10" s="15"/>
      <c r="Z10" s="13"/>
      <c r="AA10" s="15"/>
      <c r="AB10" s="13"/>
      <c r="AC10" s="6"/>
      <c r="AD10" s="13"/>
      <c r="AE10" s="6"/>
      <c r="AF10" s="13"/>
      <c r="AG10" s="6"/>
      <c r="AH10" s="13"/>
      <c r="AJ10" t="s">
        <v>335</v>
      </c>
    </row>
    <row r="11" spans="1:37" x14ac:dyDescent="0.25">
      <c r="A11" s="6"/>
      <c r="B11" s="9"/>
      <c r="C11" s="8"/>
      <c r="D11" s="9"/>
      <c r="E11" s="8"/>
      <c r="F11" s="9"/>
      <c r="G11" s="8"/>
      <c r="H11" s="11" t="e">
        <v>#N/A</v>
      </c>
      <c r="I11" s="11" t="s">
        <v>340</v>
      </c>
      <c r="J11" s="12" t="s">
        <v>180</v>
      </c>
      <c r="K11" s="9"/>
      <c r="L11" s="8"/>
      <c r="M11" s="9"/>
      <c r="N11" s="8"/>
      <c r="O11" s="9"/>
      <c r="P11" s="8"/>
      <c r="Q11" s="9"/>
      <c r="R11" s="13"/>
      <c r="S11" s="6"/>
      <c r="T11" s="13"/>
      <c r="U11" s="6"/>
      <c r="V11" s="14"/>
      <c r="W11" s="6"/>
      <c r="X11" s="13"/>
      <c r="Y11" s="15"/>
      <c r="Z11" s="13"/>
      <c r="AA11" s="15"/>
      <c r="AB11" s="13"/>
      <c r="AC11" s="6"/>
      <c r="AD11" s="13"/>
      <c r="AE11" s="6"/>
      <c r="AF11" s="13"/>
      <c r="AG11" s="6"/>
      <c r="AH11" s="13"/>
      <c r="AJ11" t="s">
        <v>336</v>
      </c>
    </row>
    <row r="12" spans="1:37" x14ac:dyDescent="0.25">
      <c r="A12" s="6"/>
      <c r="B12" s="9"/>
      <c r="C12" s="8"/>
      <c r="D12" s="9"/>
      <c r="E12" s="8"/>
      <c r="F12" s="9"/>
      <c r="G12" s="8"/>
      <c r="H12" s="7" t="e">
        <v>#N/A</v>
      </c>
      <c r="I12" s="7" t="s">
        <v>266</v>
      </c>
      <c r="J12" s="12" t="s">
        <v>181</v>
      </c>
      <c r="K12" s="9"/>
      <c r="L12" s="8"/>
      <c r="M12" s="9"/>
      <c r="N12" s="8"/>
      <c r="O12" s="9"/>
      <c r="P12" s="8"/>
      <c r="Q12" s="9"/>
      <c r="R12" s="13"/>
      <c r="S12" s="6"/>
      <c r="T12" s="13"/>
      <c r="U12" s="6"/>
      <c r="V12" s="14"/>
      <c r="W12" s="6"/>
      <c r="X12" s="13"/>
      <c r="Y12" s="15"/>
      <c r="Z12" s="13"/>
      <c r="AA12" s="15"/>
      <c r="AB12" s="13"/>
      <c r="AC12" s="6"/>
      <c r="AD12" s="13"/>
      <c r="AE12" s="6"/>
      <c r="AF12" s="13"/>
      <c r="AG12" s="6"/>
      <c r="AH12" s="13"/>
      <c r="AJ12" t="s">
        <v>361</v>
      </c>
    </row>
    <row r="13" spans="1:37" x14ac:dyDescent="0.25">
      <c r="A13" s="6"/>
      <c r="B13" s="9"/>
      <c r="C13" s="8"/>
      <c r="D13" s="9"/>
      <c r="E13" s="8"/>
      <c r="F13" s="9"/>
      <c r="G13" s="8"/>
      <c r="H13" s="9"/>
      <c r="I13" s="9" t="s">
        <v>373</v>
      </c>
      <c r="J13" s="12" t="s">
        <v>182</v>
      </c>
      <c r="K13" s="9"/>
      <c r="L13" s="8"/>
      <c r="M13" s="9"/>
      <c r="N13" s="8"/>
      <c r="O13" s="9"/>
      <c r="P13" s="8"/>
      <c r="Q13" s="9"/>
      <c r="R13" s="13"/>
      <c r="S13" s="6"/>
      <c r="T13" s="13"/>
      <c r="U13" s="6"/>
      <c r="V13" s="14"/>
      <c r="W13" s="6"/>
      <c r="X13" s="13"/>
      <c r="Y13" s="15"/>
      <c r="Z13" s="13"/>
      <c r="AA13" s="15"/>
      <c r="AB13" s="13"/>
      <c r="AC13" s="6"/>
      <c r="AD13" s="13"/>
      <c r="AE13" s="6"/>
      <c r="AF13" s="13"/>
      <c r="AG13" s="6"/>
      <c r="AH13" s="13"/>
      <c r="AJ13" t="s">
        <v>337</v>
      </c>
    </row>
    <row r="14" spans="1:37" x14ac:dyDescent="0.25">
      <c r="A14" s="6"/>
      <c r="B14" s="9"/>
      <c r="C14" s="8"/>
      <c r="D14" s="9"/>
      <c r="E14" s="8"/>
      <c r="F14" s="9"/>
      <c r="G14" s="8"/>
      <c r="H14" s="9"/>
      <c r="I14" s="9" t="s">
        <v>374</v>
      </c>
      <c r="J14" s="12" t="s">
        <v>183</v>
      </c>
      <c r="K14" s="9"/>
      <c r="L14" s="8"/>
      <c r="M14" s="9"/>
      <c r="N14" s="8"/>
      <c r="O14" s="9"/>
      <c r="P14" s="8"/>
      <c r="Q14" s="9"/>
      <c r="R14" s="13"/>
      <c r="S14" s="6"/>
      <c r="T14" s="13"/>
      <c r="U14" s="6"/>
      <c r="V14" s="14"/>
      <c r="W14" s="6"/>
      <c r="X14" s="13"/>
      <c r="Y14" s="15"/>
      <c r="Z14" s="13"/>
      <c r="AA14" s="15"/>
      <c r="AB14" s="13"/>
      <c r="AC14" s="6"/>
      <c r="AD14" s="13"/>
      <c r="AE14" s="6"/>
      <c r="AF14" s="13"/>
      <c r="AG14" s="6"/>
      <c r="AH14" s="13"/>
      <c r="AJ14" t="s">
        <v>362</v>
      </c>
    </row>
    <row r="15" spans="1:37" x14ac:dyDescent="0.25">
      <c r="A15" s="6"/>
      <c r="B15" s="9"/>
      <c r="C15" s="8"/>
      <c r="D15" s="9"/>
      <c r="E15" s="8"/>
      <c r="F15" s="9"/>
      <c r="G15" s="8"/>
      <c r="H15" s="9"/>
      <c r="I15" s="9" t="s">
        <v>375</v>
      </c>
      <c r="J15" s="12" t="s">
        <v>184</v>
      </c>
      <c r="K15" s="9"/>
      <c r="L15" s="8"/>
      <c r="M15" s="9"/>
      <c r="N15" s="8"/>
      <c r="O15" s="9"/>
      <c r="P15" s="8"/>
      <c r="Q15" s="9"/>
      <c r="R15" s="13"/>
      <c r="S15" s="6"/>
      <c r="T15" s="13"/>
      <c r="U15" s="6"/>
      <c r="V15" s="14"/>
      <c r="W15" s="6"/>
      <c r="X15" s="13"/>
      <c r="Y15" s="15"/>
      <c r="Z15" s="13"/>
      <c r="AA15" s="15"/>
      <c r="AB15" s="13"/>
      <c r="AC15" s="6"/>
      <c r="AD15" s="13"/>
      <c r="AE15" s="6"/>
      <c r="AF15" s="13"/>
      <c r="AG15" s="6"/>
      <c r="AH15" s="13"/>
      <c r="AJ15" t="s">
        <v>363</v>
      </c>
    </row>
    <row r="16" spans="1:37" x14ac:dyDescent="0.25">
      <c r="A16" s="6"/>
      <c r="B16" s="26"/>
      <c r="C16" s="27"/>
      <c r="D16" s="26"/>
      <c r="E16" s="27"/>
      <c r="F16" s="26"/>
      <c r="G16" s="27"/>
      <c r="H16" s="28"/>
      <c r="I16" s="26"/>
      <c r="J16" s="27"/>
      <c r="K16" s="26"/>
      <c r="L16" s="27"/>
      <c r="M16" s="26"/>
      <c r="N16" s="27"/>
      <c r="O16" s="26"/>
      <c r="P16" s="27"/>
      <c r="Q16" s="26"/>
      <c r="R16" s="13"/>
      <c r="S16" s="6"/>
      <c r="T16" s="13"/>
      <c r="U16" s="6"/>
      <c r="V16" s="14"/>
      <c r="W16" s="6"/>
      <c r="X16" s="13"/>
      <c r="Y16" s="15"/>
      <c r="Z16" s="13"/>
      <c r="AA16" s="15"/>
      <c r="AB16" s="13"/>
      <c r="AC16" s="6"/>
      <c r="AD16" s="13"/>
      <c r="AE16" s="6"/>
      <c r="AF16" s="13"/>
      <c r="AG16" s="6"/>
      <c r="AH16" s="13"/>
      <c r="AJ16" t="s">
        <v>364</v>
      </c>
    </row>
    <row r="17" spans="1:36" x14ac:dyDescent="0.25">
      <c r="A17" s="6"/>
      <c r="B17" s="9"/>
      <c r="C17" s="8"/>
      <c r="D17" s="9"/>
      <c r="E17" s="8"/>
      <c r="F17" s="9"/>
      <c r="G17" s="8"/>
      <c r="H17" s="9"/>
      <c r="I17" s="9"/>
      <c r="J17" s="8"/>
      <c r="K17" s="9"/>
      <c r="L17" s="8"/>
      <c r="M17" s="9"/>
      <c r="N17" s="8"/>
      <c r="O17" s="9"/>
      <c r="P17" s="8"/>
      <c r="Q17" s="9"/>
      <c r="R17" s="13"/>
      <c r="S17" s="6"/>
      <c r="T17" s="13"/>
      <c r="U17" s="6"/>
      <c r="V17" s="14"/>
      <c r="W17" s="6"/>
      <c r="X17" s="13"/>
      <c r="Y17" s="15"/>
      <c r="Z17" s="13"/>
      <c r="AA17" s="15"/>
      <c r="AB17" s="13"/>
      <c r="AC17" s="6"/>
      <c r="AD17" s="13"/>
      <c r="AE17" s="6"/>
      <c r="AF17" s="13"/>
      <c r="AG17" s="6"/>
      <c r="AH17" s="13"/>
      <c r="AJ17" t="s">
        <v>365</v>
      </c>
    </row>
    <row r="18" spans="1:36" x14ac:dyDescent="0.25">
      <c r="A18" s="6"/>
      <c r="B18" s="9"/>
      <c r="C18" s="8"/>
      <c r="D18" s="9"/>
      <c r="E18" s="8"/>
      <c r="F18" s="9"/>
      <c r="G18" s="8"/>
      <c r="H18" s="9"/>
      <c r="I18" s="9"/>
      <c r="J18" s="8"/>
      <c r="K18" s="9"/>
      <c r="L18" s="8"/>
      <c r="M18" s="9"/>
      <c r="N18" s="8"/>
      <c r="O18" s="9"/>
      <c r="P18" s="8"/>
      <c r="Q18" s="9"/>
      <c r="R18" s="13"/>
      <c r="S18" s="6"/>
      <c r="T18" s="13"/>
      <c r="U18" s="6"/>
      <c r="V18" s="14"/>
      <c r="W18" s="6"/>
      <c r="X18" s="13"/>
      <c r="Y18" s="15"/>
      <c r="Z18" s="13"/>
      <c r="AA18" s="15"/>
      <c r="AB18" s="13"/>
      <c r="AC18" s="6"/>
      <c r="AD18" s="13"/>
      <c r="AE18" s="6"/>
      <c r="AF18" s="13"/>
      <c r="AG18" s="6"/>
      <c r="AH18" s="13"/>
      <c r="AJ18" t="s">
        <v>366</v>
      </c>
    </row>
    <row r="19" spans="1:36" x14ac:dyDescent="0.25">
      <c r="A19" s="6"/>
      <c r="B19" s="15"/>
      <c r="C19" s="29"/>
      <c r="D19" s="9"/>
      <c r="E19" s="8"/>
      <c r="F19" s="9"/>
      <c r="G19" s="8"/>
      <c r="H19" s="9"/>
      <c r="I19" s="9"/>
      <c r="J19" s="8"/>
      <c r="K19" s="9"/>
      <c r="L19" s="8"/>
      <c r="M19" s="9"/>
      <c r="N19" s="8"/>
      <c r="O19" s="9"/>
      <c r="P19" s="8"/>
      <c r="Q19" s="9"/>
      <c r="R19" s="13"/>
      <c r="S19" s="6"/>
      <c r="T19" s="13"/>
      <c r="U19" s="6"/>
      <c r="V19" s="14"/>
      <c r="W19" s="6"/>
      <c r="X19" s="13"/>
      <c r="Y19" s="15"/>
      <c r="Z19" s="13"/>
      <c r="AA19" s="15"/>
      <c r="AB19" s="13"/>
      <c r="AC19" s="6"/>
      <c r="AD19" s="13"/>
      <c r="AE19" s="6"/>
      <c r="AF19" s="13"/>
      <c r="AG19" s="6"/>
      <c r="AH19" s="13"/>
      <c r="AJ19" t="s">
        <v>367</v>
      </c>
    </row>
    <row r="20" spans="1:36" x14ac:dyDescent="0.25">
      <c r="A20" s="30" t="s">
        <v>185</v>
      </c>
      <c r="B20" s="9"/>
      <c r="C20" s="8"/>
      <c r="D20" s="9"/>
      <c r="E20" s="8"/>
      <c r="F20" s="9"/>
      <c r="G20" s="8"/>
      <c r="H20" s="9"/>
      <c r="I20" s="9"/>
      <c r="J20" s="8"/>
      <c r="K20" s="9"/>
      <c r="L20" s="8"/>
      <c r="M20" s="9"/>
      <c r="N20" s="8"/>
      <c r="O20" s="9"/>
      <c r="P20" s="8"/>
      <c r="Q20" s="9"/>
      <c r="R20" s="13"/>
      <c r="S20" s="6"/>
      <c r="T20" s="13"/>
      <c r="U20" s="6"/>
      <c r="V20" s="14"/>
      <c r="W20" s="6"/>
      <c r="X20" s="13"/>
      <c r="Y20" s="15"/>
      <c r="Z20" s="13"/>
      <c r="AA20" s="15"/>
      <c r="AB20" s="13"/>
      <c r="AC20" s="15"/>
      <c r="AD20" s="13"/>
      <c r="AE20" s="15"/>
      <c r="AF20" s="13"/>
      <c r="AG20" s="15"/>
      <c r="AH20" s="13"/>
      <c r="AJ20" t="s">
        <v>368</v>
      </c>
    </row>
    <row r="21" spans="1:36" x14ac:dyDescent="0.25">
      <c r="A21" s="6"/>
      <c r="B21" s="6"/>
      <c r="C21" s="13"/>
      <c r="D21" s="6"/>
      <c r="E21" s="13"/>
      <c r="F21" s="6"/>
      <c r="G21" s="13"/>
      <c r="H21" s="15"/>
      <c r="I21" s="6"/>
      <c r="J21" s="13"/>
      <c r="K21" s="6"/>
      <c r="L21" s="13"/>
      <c r="M21" s="6"/>
      <c r="N21" s="13"/>
      <c r="O21" s="6"/>
      <c r="P21" s="13"/>
      <c r="Q21" s="6"/>
      <c r="R21" s="13"/>
      <c r="S21" s="6"/>
      <c r="T21" s="13"/>
      <c r="U21" s="6"/>
      <c r="V21" s="14"/>
      <c r="W21" s="6"/>
      <c r="X21" s="13"/>
      <c r="Y21" s="15"/>
      <c r="Z21" s="13"/>
      <c r="AA21" s="15"/>
      <c r="AB21" s="13"/>
      <c r="AC21" s="6"/>
      <c r="AD21" s="13"/>
      <c r="AE21" s="6"/>
      <c r="AF21" s="13"/>
      <c r="AG21" s="6"/>
      <c r="AH21" s="13"/>
      <c r="AJ21" t="s">
        <v>369</v>
      </c>
    </row>
    <row r="22" spans="1:36" x14ac:dyDescent="0.25">
      <c r="A22" s="31" t="s">
        <v>186</v>
      </c>
      <c r="B22" s="15" t="s">
        <v>67</v>
      </c>
      <c r="C22" s="13" t="s">
        <v>67</v>
      </c>
      <c r="D22" s="6" t="s">
        <v>96</v>
      </c>
      <c r="E22" s="13" t="s">
        <v>67</v>
      </c>
      <c r="F22" s="6" t="s">
        <v>67</v>
      </c>
      <c r="G22" s="13" t="s">
        <v>67</v>
      </c>
      <c r="H22" s="15" t="s">
        <v>67</v>
      </c>
      <c r="I22" s="6" t="s">
        <v>67</v>
      </c>
      <c r="J22" s="13" t="s">
        <v>67</v>
      </c>
      <c r="K22" s="6" t="s">
        <v>96</v>
      </c>
      <c r="L22" s="13" t="s">
        <v>67</v>
      </c>
      <c r="M22" s="6" t="s">
        <v>67</v>
      </c>
      <c r="N22" s="13" t="s">
        <v>67</v>
      </c>
      <c r="O22" s="6" t="s">
        <v>67</v>
      </c>
      <c r="P22" s="13" t="s">
        <v>67</v>
      </c>
      <c r="Q22" s="6" t="s">
        <v>67</v>
      </c>
      <c r="R22" s="13" t="s">
        <v>96</v>
      </c>
      <c r="S22" s="6" t="s">
        <v>67</v>
      </c>
      <c r="T22" s="13" t="s">
        <v>96</v>
      </c>
      <c r="U22" s="6" t="s">
        <v>67</v>
      </c>
      <c r="V22" s="14" t="s">
        <v>67</v>
      </c>
      <c r="W22" s="15" t="s">
        <v>67</v>
      </c>
      <c r="X22" s="13" t="s">
        <v>67</v>
      </c>
      <c r="Y22" s="15" t="s">
        <v>67</v>
      </c>
      <c r="Z22" s="13" t="s">
        <v>67</v>
      </c>
      <c r="AA22" s="15" t="s">
        <v>67</v>
      </c>
      <c r="AB22" s="13" t="s">
        <v>96</v>
      </c>
      <c r="AC22" s="6" t="s">
        <v>67</v>
      </c>
      <c r="AD22" s="13" t="s">
        <v>96</v>
      </c>
      <c r="AE22" s="15" t="s">
        <v>96</v>
      </c>
      <c r="AF22" s="13" t="s">
        <v>67</v>
      </c>
      <c r="AG22" s="6" t="s">
        <v>67</v>
      </c>
      <c r="AH22" s="13" t="s">
        <v>67</v>
      </c>
      <c r="AI22" s="63" t="s">
        <v>67</v>
      </c>
      <c r="AJ22" t="s">
        <v>370</v>
      </c>
    </row>
    <row r="23" spans="1:36" x14ac:dyDescent="0.25">
      <c r="A23" s="6"/>
      <c r="B23" s="6"/>
      <c r="C23" s="13"/>
      <c r="D23" s="6"/>
      <c r="E23" s="13"/>
      <c r="F23" s="6"/>
      <c r="G23" s="13"/>
      <c r="H23" s="15"/>
      <c r="I23" s="6"/>
      <c r="J23" s="13"/>
      <c r="K23" s="6"/>
      <c r="L23" s="13"/>
      <c r="M23" s="6" t="s">
        <v>187</v>
      </c>
      <c r="N23" s="13"/>
      <c r="O23" s="6"/>
      <c r="P23" s="13"/>
      <c r="Q23" s="6"/>
      <c r="R23" s="13"/>
      <c r="S23" s="6"/>
      <c r="T23" s="13"/>
      <c r="U23" s="6"/>
      <c r="V23" s="14"/>
      <c r="W23" s="6"/>
      <c r="X23" s="13"/>
      <c r="Y23" s="15"/>
      <c r="Z23" s="13"/>
      <c r="AA23" s="15"/>
      <c r="AB23" s="13"/>
      <c r="AC23" s="6"/>
      <c r="AD23" s="13"/>
      <c r="AE23" s="6"/>
      <c r="AF23" s="13"/>
      <c r="AG23" s="6"/>
      <c r="AH23" s="13"/>
      <c r="AJ23" t="s">
        <v>371</v>
      </c>
    </row>
    <row r="24" spans="1:36" x14ac:dyDescent="0.25">
      <c r="A24" s="6"/>
      <c r="B24" s="15"/>
      <c r="C24" s="13"/>
      <c r="D24" s="6"/>
      <c r="E24" s="13"/>
      <c r="F24" s="6"/>
      <c r="G24" s="13"/>
      <c r="H24" s="15"/>
      <c r="I24" s="6"/>
      <c r="J24" s="13"/>
      <c r="K24" s="6"/>
      <c r="L24" s="13"/>
      <c r="M24" s="6"/>
      <c r="N24" s="13"/>
      <c r="O24" s="6"/>
      <c r="P24" s="13"/>
      <c r="Q24" s="6"/>
      <c r="R24" s="13"/>
      <c r="S24" s="6"/>
      <c r="T24" s="13"/>
      <c r="U24" s="6"/>
      <c r="V24" s="14"/>
      <c r="W24" s="6"/>
      <c r="X24" s="13"/>
      <c r="Y24" s="15"/>
      <c r="Z24" s="13"/>
      <c r="AA24" s="15"/>
      <c r="AB24" s="13"/>
      <c r="AC24" s="6"/>
      <c r="AD24" s="13"/>
      <c r="AE24" s="6"/>
      <c r="AF24" s="13"/>
      <c r="AG24" s="6"/>
      <c r="AH24" s="13"/>
      <c r="AJ24" t="s">
        <v>372</v>
      </c>
    </row>
    <row r="25" spans="1:36" ht="39.6" x14ac:dyDescent="0.25">
      <c r="A25" s="31" t="s">
        <v>188</v>
      </c>
      <c r="B25" s="32" t="s">
        <v>189</v>
      </c>
      <c r="C25" s="33" t="s">
        <v>190</v>
      </c>
      <c r="D25" s="32" t="s">
        <v>191</v>
      </c>
      <c r="E25" s="33" t="s">
        <v>192</v>
      </c>
      <c r="F25" s="32" t="s">
        <v>193</v>
      </c>
      <c r="G25" s="33" t="s">
        <v>194</v>
      </c>
      <c r="H25" s="34" t="s">
        <v>195</v>
      </c>
      <c r="I25" s="32" t="s">
        <v>196</v>
      </c>
      <c r="J25" s="33" t="s">
        <v>197</v>
      </c>
      <c r="K25" s="32" t="s">
        <v>198</v>
      </c>
      <c r="L25" s="33" t="s">
        <v>199</v>
      </c>
      <c r="M25" s="32" t="s">
        <v>200</v>
      </c>
      <c r="N25" s="33" t="s">
        <v>201</v>
      </c>
      <c r="O25" s="32" t="s">
        <v>202</v>
      </c>
      <c r="P25" s="33" t="s">
        <v>203</v>
      </c>
      <c r="Q25" s="32" t="s">
        <v>204</v>
      </c>
      <c r="R25" s="35" t="s">
        <v>205</v>
      </c>
      <c r="S25" s="36" t="s">
        <v>206</v>
      </c>
      <c r="T25" s="35" t="s">
        <v>207</v>
      </c>
      <c r="U25" s="36" t="s">
        <v>208</v>
      </c>
      <c r="V25" s="37" t="s">
        <v>209</v>
      </c>
      <c r="W25" s="38" t="s">
        <v>210</v>
      </c>
      <c r="X25" s="37" t="s">
        <v>211</v>
      </c>
      <c r="Y25" s="39" t="s">
        <v>212</v>
      </c>
      <c r="Z25" s="35" t="s">
        <v>213</v>
      </c>
      <c r="AA25" s="39" t="s">
        <v>214</v>
      </c>
      <c r="AB25" s="35" t="s">
        <v>215</v>
      </c>
      <c r="AC25" s="36" t="s">
        <v>216</v>
      </c>
      <c r="AD25" s="35" t="s">
        <v>217</v>
      </c>
      <c r="AE25" s="36" t="s">
        <v>218</v>
      </c>
      <c r="AF25" s="35" t="s">
        <v>219</v>
      </c>
      <c r="AG25" s="36" t="s">
        <v>220</v>
      </c>
      <c r="AH25" s="35" t="s">
        <v>221</v>
      </c>
      <c r="AI25" s="64" t="s">
        <v>307</v>
      </c>
      <c r="AJ25" t="s">
        <v>338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710" yWindow="451" count="33">
    <dataValidation type="list" allowBlank="1" showInputMessage="1" showErrorMessage="1" promptTitle="Magnetic Particulate Application" prompt="Select the magnetic particulate application used" sqref="Y20" xr:uid="{00000000-0002-0000-0200-000000000000}">
      <formula1>MAGNETIC_PARTICULATE_APPLICATION</formula1>
    </dataValidation>
    <dataValidation type="list" allowBlank="1" showInputMessage="1" showErrorMessage="1" promptTitle="Field Direction" prompt="Select the field direction" sqref="Z20" xr:uid="{00000000-0002-0000-0200-000001000000}">
      <formula1>FIELD_DIRECTION</formula1>
    </dataValidation>
    <dataValidation type="list" allowBlank="1" showInputMessage="1" showErrorMessage="1" promptTitle="Current" prompt="Select the current" sqref="AA20" xr:uid="{00000000-0002-0000-0200-000002000000}">
      <formula1>CURRENT</formula1>
    </dataValidation>
    <dataValidation type="list" allowBlank="1" showInputMessage="1" showErrorMessage="1" promptTitle="Demagnetizing Method" prompt="Select the demagnetizing method" sqref="AB20" xr:uid="{00000000-0002-0000-0200-000003000000}">
      <formula1>DEMAGNETIZING_METHOD</formula1>
    </dataValidation>
    <dataValidation type="list" showInputMessage="1" showErrorMessage="1" promptTitle="Method 4253" prompt="Select the method used for ASTM 4253" sqref="Q20" xr:uid="{00000000-0002-0000-0200-000004000000}">
      <formula1>METHOD_4253</formula1>
    </dataValidation>
    <dataValidation type="list" showInputMessage="1" showErrorMessage="1" promptTitle="Method 4254" prompt="Select the method used for ASTM 4254" sqref="P20" xr:uid="{00000000-0002-0000-0200-000005000000}">
      <formula1>METHOD_4254</formula1>
    </dataValidation>
    <dataValidation type="list" showInputMessage="1" showErrorMessage="1" promptTitle="Cap Method" prompt="Select the Cap method used" sqref="S20" xr:uid="{00000000-0002-0000-0200-000006000000}">
      <formula1>CAP_METHOD</formula1>
    </dataValidation>
    <dataValidation type="list" allowBlank="1" showInputMessage="1" showErrorMessage="1" promptTitle="Sample Size" prompt="Select the sample size used" sqref="T20" xr:uid="{00000000-0002-0000-0200-000007000000}">
      <formula1>"SAMPLE_SIZE"</formula1>
    </dataValidation>
    <dataValidation type="list" allowBlank="1" showInputMessage="1" showErrorMessage="1" promptTitle="Sample Dimension" prompt="Select the sample dimension to use to calculate area" sqref="U20" xr:uid="{00000000-0002-0000-0200-000008000000}">
      <formula1>SAMPLE_DIMENSION</formula1>
    </dataValidation>
    <dataValidation type="list" showInputMessage="1" showErrorMessage="1" promptTitle="Break Type" prompt="Select the type of break" sqref="V20" xr:uid="{00000000-0002-0000-0200-000009000000}">
      <formula1>BREAK_TYPE</formula1>
    </dataValidation>
    <dataValidation type="list" allowBlank="1" showInputMessage="1" showErrorMessage="1" promptTitle="Delivery Method" prompt="Select the sample delivery method" sqref="R20" xr:uid="{00000000-0002-0000-0200-00000A000000}">
      <formula1>DELIVERY_METHOD</formula1>
    </dataValidation>
    <dataValidation type="list" showInputMessage="1" showErrorMessage="1" promptTitle="Moisture Content Method" prompt="Select the ASTM moisture content method used" sqref="O20" xr:uid="{00000000-0002-0000-0200-00000B000000}">
      <formula1>MOISTURE_CONTENT_METHOD</formula1>
    </dataValidation>
    <dataValidation type="list" showInputMessage="1" showErrorMessage="1" promptTitle="ASTM Method" prompt="Select the appropriate ASTM method used" sqref="N20" xr:uid="{00000000-0002-0000-0200-00000C000000}">
      <formula1>ASTM_METHOD</formula1>
    </dataValidation>
    <dataValidation type="list" showInputMessage="1" showErrorMessage="1" promptTitle="Transmission Mode" prompt="Select the transmission mode" sqref="M20" xr:uid="{00000000-0002-0000-0200-00000D000000}">
      <formula1>TRANSMISSION_MODE</formula1>
    </dataValidation>
    <dataValidation type="list" showInputMessage="1" showErrorMessage="1" promptTitle="Test Result" prompt="Select a test result or info only  " sqref="L20" xr:uid="{00000000-0002-0000-0200-00000E000000}">
      <formula1>TEST_RESULT</formula1>
    </dataValidation>
    <dataValidation type="list" allowBlank="1" showInputMessage="1" showErrorMessage="1" promptTitle="Material Source" prompt="Select the material source" sqref="K20" xr:uid="{00000000-0002-0000-0200-00000F000000}">
      <formula1>MATERIAL_SOURCE</formula1>
    </dataValidation>
    <dataValidation type="list" showInputMessage="1" showErrorMessage="1" promptTitle="Group Symbol" prompt="Select the group symbol" sqref="J20" xr:uid="{00000000-0002-0000-0200-000010000000}">
      <formula1>GROUP_SYMBOL</formula1>
    </dataValidation>
    <dataValidation type="list" showInputMessage="1" showErrorMessage="1" promptTitle="Soil Feature" prompt="Select the soil feature" sqref="I20" xr:uid="{00000000-0002-0000-0200-000011000000}">
      <formula1>SOIL_FEATURE</formula1>
    </dataValidation>
    <dataValidation type="list" showInputMessage="1" showErrorMessage="1" promptTitle="Concrete Feature" prompt="Select the concrete feature" sqref="H20" xr:uid="{00000000-0002-0000-0200-000012000000}">
      <formula1>CONCRETE_FEATURE</formula1>
    </dataValidation>
    <dataValidation type="list" showInputMessage="1" showErrorMessage="1" promptTitle="Preparation Method" prompt="Select the preparation method" sqref="F20" xr:uid="{00000000-0002-0000-0200-000013000000}">
      <formula1>PREPARATION_METHOD</formula1>
    </dataValidation>
    <dataValidation type="list" showInputMessage="1" showErrorMessage="1" promptTitle="Specific Gravity Method" prompt="Select the specific gravity method used" sqref="E20" xr:uid="{00000000-0002-0000-0200-000014000000}">
      <formula1>SPECIFIC_GRAVITY_METHOD</formula1>
    </dataValidation>
    <dataValidation type="list" allowBlank="1" showInputMessage="1" showErrorMessage="1" promptTitle="Placement Method" prompt="Select the placement method" sqref="D20" xr:uid="{00000000-0002-0000-0200-000015000000}">
      <formula1>PLACEMENT_METHOD</formula1>
    </dataValidation>
    <dataValidation type="list" showInputMessage="1" showErrorMessage="1" promptTitle="Lab Type" prompt="Select the labs QA or QC status or IND for Independent pertaining to this contract" sqref="C20" xr:uid="{00000000-0002-0000-0200-000016000000}">
      <formula1>LAB_TYPE</formula1>
    </dataValidation>
    <dataValidation type="list" showInputMessage="1" showErrorMessage="1" promptTitle="Yes or No" prompt="Yes or No" sqref="B20" xr:uid="{00000000-0002-0000-0200-000017000000}">
      <formula1>YES_NO</formula1>
    </dataValidation>
    <dataValidation type="list" showInputMessage="1" showErrorMessage="1" promptTitle="Hammer Method" prompt="Select manual or mechanical hammer method" sqref="G20" xr:uid="{00000000-0002-0000-0200-000018000000}">
      <formula1>HAMMER_METHOD</formula1>
    </dataValidation>
    <dataValidation type="list" allowBlank="1" showInputMessage="1" showErrorMessage="1" promptTitle="Magnetizing Component" prompt="Select the magnetizing component used" sqref="W20" xr:uid="{00000000-0002-0000-0200-000019000000}">
      <formula1>MAGNETIZING_COMPONENT</formula1>
    </dataValidation>
    <dataValidation type="list" allowBlank="1" showInputMessage="1" showErrorMessage="1" promptTitle="Magnetic Particulate" prompt="Select the magnetic particulate used" sqref="X20" xr:uid="{00000000-0002-0000-0200-00001A000000}">
      <formula1>MAGNETIC_PARTICULATE</formula1>
    </dataValidation>
    <dataValidation type="list" allowBlank="1" showInputMessage="1" showErrorMessage="1" promptTitle="Calibration Block Type" prompt="Select the calibration block type" sqref="AC20" xr:uid="{00000000-0002-0000-0200-00001B000000}">
      <formula1>CALIBRATION_BLOCK_TYPE</formula1>
    </dataValidation>
    <dataValidation type="list" allowBlank="1" showInputMessage="1" showErrorMessage="1" promptTitle="Couplant" prompt="Select the couplant used" sqref="AD20" xr:uid="{00000000-0002-0000-0200-00001C000000}">
      <formula1>COUPLANT</formula1>
    </dataValidation>
    <dataValidation type="list" allowBlank="1" showInputMessage="1" showErrorMessage="1" promptTitle="Wedge Angle" prompt="Select the wedge angle used" sqref="AE20" xr:uid="{00000000-0002-0000-0200-00001D000000}">
      <formula1>WEDGE_ANGLE</formula1>
    </dataValidation>
    <dataValidation type="list" allowBlank="1" showInputMessage="1" showErrorMessage="1" promptTitle="Penetrant" prompt="Select the penetrant used" sqref="AF20" xr:uid="{00000000-0002-0000-0200-00001E000000}">
      <formula1>PENETRANT</formula1>
    </dataValidation>
    <dataValidation type="list" allowBlank="1" showInputMessage="1" showErrorMessage="1" promptTitle="Emulsifier" prompt="Select the emulsifier used" sqref="AG20" xr:uid="{00000000-0002-0000-0200-00001F000000}">
      <formula1>EMULSIFIER</formula1>
    </dataValidation>
    <dataValidation type="list" allowBlank="1" showInputMessage="1" showErrorMessage="1" promptTitle="Developer" prompt="Select the developer used" sqref="AH20" xr:uid="{00000000-0002-0000-0200-000020000000}">
      <formula1>DEVELOPER</formula1>
    </dataValidation>
  </dataValidations>
  <pageMargins left="0.75" right="0.75" top="1" bottom="1" header="0.5" footer="0.5"/>
  <pageSetup scale="59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TestMaterial xmlns="aa85b83b-660d-4290-9ec1-47333279c438">Weld</TestMaterial>
    <MVNQ_x0020_Version xmlns="aa85b83b-660d-4290-9ec1-47333279c438">120614</MVNQ_x0020_Version>
  </documentManagement>
</p:properties>
</file>

<file path=customXml/itemProps1.xml><?xml version="1.0" encoding="utf-8"?>
<ds:datastoreItem xmlns:ds="http://schemas.openxmlformats.org/officeDocument/2006/customXml" ds:itemID="{D3BC9571-3B96-4F0D-93F5-8E81F40B2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0047E-97CD-4218-9AE2-DBD41A833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1FB6E-680C-4EBF-8A09-8806D21CE25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8F80584-ECB3-4FA3-9A94-139660CB32F8}">
  <ds:schemaRefs>
    <ds:schemaRef ds:uri="http://schemas.microsoft.com/office/2006/metadata/properties"/>
    <ds:schemaRef ds:uri="aa85b83b-660d-4290-9ec1-47333279c4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MVNQW06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MVNQW06!Print_Area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Combined Weld Examinations</dc:title>
  <dc:subject>Combined Weld Examiniations</dc:subject>
  <dc:creator>Skinner, Andrea MVN CONTRACTOR</dc:creator>
  <cp:keywords>MVNQW06</cp:keywords>
  <dc:description>Combined Weld Examiniations</dc:description>
  <cp:lastModifiedBy>Romanov, Andrey CIV USARMY CEMVN (USA)</cp:lastModifiedBy>
  <cp:lastPrinted>2012-05-10T19:33:31Z</cp:lastPrinted>
  <dcterms:created xsi:type="dcterms:W3CDTF">2010-03-08T18:33:21Z</dcterms:created>
  <dcterms:modified xsi:type="dcterms:W3CDTF">2023-09-20T16:35:10Z</dcterms:modified>
  <cp:category>Combined Weld Examiniations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QA</vt:lpwstr>
  </property>
  <property fmtid="{D5CDD505-2E9C-101B-9397-08002B2CF9AE}" pid="3" name="Division">
    <vt:lpwstr>MVN</vt:lpwstr>
  </property>
  <property fmtid="{D5CDD505-2E9C-101B-9397-08002B2CF9AE}" pid="4" name="Office">
    <vt:lpwstr>QACC</vt:lpwstr>
  </property>
  <property fmtid="{D5CDD505-2E9C-101B-9397-08002B2CF9AE}" pid="5" name="Publisher">
    <vt:lpwstr>USACE</vt:lpwstr>
  </property>
  <property fmtid="{D5CDD505-2E9C-101B-9397-08002B2CF9AE}" pid="6" name="ContentType">
    <vt:lpwstr>Document</vt:lpwstr>
  </property>
  <property fmtid="{D5CDD505-2E9C-101B-9397-08002B2CF9AE}" pid="7" name="Order">
    <vt:r8>1500</vt:r8>
  </property>
  <property fmtid="{D5CDD505-2E9C-101B-9397-08002B2CF9AE}" pid="8" name="xd_ProgID">
    <vt:lpwstr/>
  </property>
  <property fmtid="{D5CDD505-2E9C-101B-9397-08002B2CF9AE}" pid="9" name="ContentTypeId">
    <vt:lpwstr>0x01010050B76F4F30B9054CB1648E20A4C37D9E</vt:lpwstr>
  </property>
  <property fmtid="{D5CDD505-2E9C-101B-9397-08002B2CF9AE}" pid="10" name="_SharedFileIndex">
    <vt:lpwstr/>
  </property>
  <property fmtid="{D5CDD505-2E9C-101B-9397-08002B2CF9AE}" pid="11" name="_SourceUrl">
    <vt:lpwstr/>
  </property>
  <property fmtid="{D5CDD505-2E9C-101B-9397-08002B2CF9AE}" pid="12" name="TemplateUrl">
    <vt:lpwstr/>
  </property>
</Properties>
</file>